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63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<sst xmlns="http://schemas.openxmlformats.org/spreadsheetml/2006/main" count="80" uniqueCount="80">
  <si>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Lp</t>
  </si>
  <si>
    <t>Wyszczególnienie</t>
  </si>
  <si>
    <t>§</t>
  </si>
  <si>
    <t>Wydatki  ogółem, w tym:</t>
  </si>
  <si>
    <t>I</t>
  </si>
  <si>
    <t>Wydatki bieżące,  w tym:</t>
  </si>
  <si>
    <t>Wynagr. osobowe  prac.służby cywilnej</t>
  </si>
  <si>
    <t>Dodatkowe wynagrodzenie roczne</t>
  </si>
  <si>
    <t>Nagrody roczne dla żołn.i  funkcjonariuszy</t>
  </si>
  <si>
    <t>Razem wynagrodzenia</t>
  </si>
  <si>
    <t>Składki na  ubezpieczenia społeczne</t>
  </si>
  <si>
    <t>Składki na Fundusz Pracy</t>
  </si>
  <si>
    <t>Razem pochodne od wynagrodzeń</t>
  </si>
  <si>
    <t>Dotacje cel przek gminie na zad bieżące</t>
  </si>
  <si>
    <t>Dotacje cel przek dla pow na zad bieżące</t>
  </si>
  <si>
    <t>Dotacja podmiot z budż dla SP ZOZ</t>
  </si>
  <si>
    <t>Dotacja na fin zad zlec. stowarzyszeniom</t>
  </si>
  <si>
    <t>Nagrody i wydatki osob nie zal  do wyn</t>
  </si>
  <si>
    <t>Świadczenia społeczne</t>
  </si>
  <si>
    <t>Składki na ubezpieczenia zdrowotne</t>
  </si>
  <si>
    <t>Wpłaty na PFRON</t>
  </si>
  <si>
    <t>Zakup materiałów i wyposażenia</t>
  </si>
  <si>
    <t>Zakup środków żywności</t>
  </si>
  <si>
    <t>Zakup sprzętu i uzbrojenia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</si>
  <si>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</si>
  <si>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</si>
  <si>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</si>
  <si>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</si>
  <si>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</si>
  <si>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Podatek od nieruchomości</t>
  </si>
  <si>
    <t>Pozostałe pod na rzecz budżetów jst</t>
  </si>
  <si>
    <t>Opłaty na rzecz budżetu państwa</t>
  </si>
  <si>
    <t>Wydatki majątkowe, w tym:</t>
  </si>
  <si>
    <t>Wydatki na zakupy inw  jedn budż</t>
  </si>
  <si>
    <t>Dotacje z budż na dofin wyd inw  innych jfp</t>
  </si>
  <si>
    <t xml:space="preserve"> </t>
  </si>
  <si>
    <t>Szkolenia członków korpusu służby cywilnej</t>
  </si>
  <si>
    <t>Uposażenie żołnierzy i funkcjonariuszy</t>
  </si>
  <si>
    <t>Pozostałe należn żołnierzy  i  funkcjonar.</t>
  </si>
  <si>
    <t>Podróże służbowe zagraniczne</t>
  </si>
  <si>
    <t>Dotacja celowa zbudżetu na finansowanie zadań zleconych do realizacji fundacjom</t>
  </si>
  <si>
    <t>wplaty jedn. na rzecz srodków specjalnych</t>
  </si>
  <si>
    <t>Wynagrodzenia osobowe pracow.</t>
  </si>
  <si>
    <t>Odpisy na  zakł. fsz świadcz. Socj.</t>
  </si>
  <si>
    <t>Odsetki i dyskonto od krajowych skarbowych papierów wartośc. oraz pożyczek i kredytów</t>
  </si>
  <si>
    <t>Wydatki inwestycyjne jednostek budżetowych</t>
  </si>
  <si>
    <t>Zakup pomocy nauk, dydakt i książ</t>
  </si>
  <si>
    <t>Zakup leków i materiałów med..</t>
  </si>
  <si>
    <t>Stypendia oraz inne formy pomocy dla uczniów</t>
  </si>
  <si>
    <t>dotacje celowe z budzetu na finansowanie lub dofinansowanie zadań zleconych do real. Pozost. Jedn. nienal. do sfp</t>
  </si>
  <si>
    <t>Razem dotacje</t>
  </si>
  <si>
    <t>Dotacja podmiot dla niepublicznej  placówki  opiek-wychowawczej</t>
  </si>
  <si>
    <t xml:space="preserve">STRUKTURA  RODZAJOWA WYDATKÓW  BUDŻETU POWIATU WOŁOWSKIEGO </t>
  </si>
  <si>
    <t>Tabela nr 7</t>
  </si>
  <si>
    <t>za rok 2004</t>
  </si>
  <si>
    <t>Wykonanie wydatków 2003 r</t>
  </si>
  <si>
    <t>Plan wydatków 2004 po zmian</t>
  </si>
  <si>
    <t>Wykonanie wydatków 2004</t>
  </si>
  <si>
    <t>Strukt wyk wyd</t>
  </si>
  <si>
    <t>Różne wyd na rzecz osób fiz</t>
  </si>
  <si>
    <t>Razem pozostałe wydatki bieżące</t>
  </si>
  <si>
    <t>-</t>
  </si>
  <si>
    <t>Wynagrodzenia osobowe - finansowanie programów z EFS</t>
  </si>
  <si>
    <t>Wynagrodzenia osobowe - wspólfinansowanie programów realizowanych  z EFS</t>
  </si>
  <si>
    <t>Stypendia dla uczniów - finansowanie programów z EFS</t>
  </si>
  <si>
    <t>Stypendia dla uczniów - wspólfinansowanie programów realizowanych  z EFS</t>
  </si>
  <si>
    <t>Zakup materiałów i wyposażenia - finansowanie programów z EFS</t>
  </si>
  <si>
    <t>Zakup materiałów i wyposażenia - wspólfinansowanie programów realizowanych  z EFS</t>
  </si>
  <si>
    <t>Zakup usług zdrowotnych</t>
  </si>
  <si>
    <t>Zakup usług pozostałych - finansowanie programów z EFS</t>
  </si>
  <si>
    <t>Zakup usług pozostałych - wspólfinansowanie programów realizowanych  z EFS</t>
  </si>
  <si>
    <t>Rezerwy</t>
  </si>
  <si>
    <t>Wydatki inwestycyjne jednostek budżetowych finansowane ze środków Unii</t>
  </si>
  <si>
    <t>Wydatki inwestycyjne jednostek budżetowych wspólfinansowane ze środków budżetu państwa lub jst</t>
  </si>
  <si>
    <t>Wydatki inwestycyjne jedn. budżetowych</t>
  </si>
  <si>
    <t>Odsetki od samorządowych papierów wartościowych</t>
  </si>
  <si>
    <t>Odsetki od samorządowych pożyczek</t>
  </si>
  <si>
    <t>Podróże służbowe zagraniczne -  finansowanie z innych środków bezzwrotnych</t>
  </si>
  <si>
    <t>Zakup materiałów i wyposażenia - finansowanie z innych środków bezzwrotnych</t>
  </si>
  <si>
    <t>Zakup materiałów i wyposażenia wspólfinansowanie innych środków bezzwrotnych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</si>
</sst>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"/>
  </numFmts>
  <fonts count="12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9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41" fontId="7" fillId="0" borderId="3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1" fontId="3" fillId="0" borderId="6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vertical="top" wrapText="1"/>
    </xf>
    <xf numFmtId="41" fontId="3" fillId="0" borderId="7" xfId="0" applyNumberFormat="1" applyFont="1" applyBorder="1" applyAlignment="1">
      <alignment horizontal="right" vertical="top" wrapText="1"/>
    </xf>
    <xf numFmtId="0" fontId="9" fillId="0" borderId="9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41" fontId="3" fillId="0" borderId="3" xfId="0" applyNumberFormat="1" applyFont="1" applyBorder="1" applyAlignment="1">
      <alignment horizontal="right" vertical="top" wrapText="1"/>
    </xf>
    <xf numFmtId="41" fontId="3" fillId="0" borderId="4" xfId="0" applyNumberFormat="1" applyFont="1" applyBorder="1" applyAlignment="1">
      <alignment horizontal="right" vertical="top" wrapText="1"/>
    </xf>
    <xf numFmtId="41" fontId="3" fillId="0" borderId="8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41" fontId="3" fillId="0" borderId="4" xfId="0" applyNumberFormat="1" applyFont="1" applyBorder="1" applyAlignment="1">
      <alignment wrapText="1"/>
    </xf>
    <xf numFmtId="0" fontId="0" fillId="0" borderId="4" xfId="0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3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3" fillId="0" borderId="14" xfId="0" applyNumberFormat="1" applyFont="1" applyBorder="1" applyAlignment="1">
      <alignment vertical="top" wrapText="1"/>
    </xf>
    <xf numFmtId="3" fontId="3" fillId="0" borderId="11" xfId="0" applyNumberFormat="1" applyFont="1" applyBorder="1" applyAlignment="1">
      <alignment vertical="top" wrapText="1"/>
    </xf>
    <xf numFmtId="3" fontId="3" fillId="0" borderId="8" xfId="0" applyNumberFormat="1" applyFont="1" applyBorder="1" applyAlignment="1">
      <alignment vertical="top" wrapText="1"/>
    </xf>
    <xf numFmtId="3" fontId="3" fillId="0" borderId="12" xfId="0" applyNumberFormat="1" applyFont="1" applyBorder="1" applyAlignment="1">
      <alignment vertical="top" wrapText="1"/>
    </xf>
    <xf numFmtId="3" fontId="7" fillId="0" borderId="9" xfId="0" applyNumberFormat="1" applyFont="1" applyBorder="1" applyAlignment="1">
      <alignment vertical="top" wrapText="1"/>
    </xf>
    <xf numFmtId="3" fontId="7" fillId="0" borderId="3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41" fontId="3" fillId="0" borderId="14" xfId="0" applyNumberFormat="1" applyFont="1" applyBorder="1" applyAlignment="1">
      <alignment horizontal="right" vertical="top" wrapText="1"/>
    </xf>
    <xf numFmtId="41" fontId="3" fillId="0" borderId="15" xfId="0" applyNumberFormat="1" applyFont="1" applyBorder="1" applyAlignment="1">
      <alignment horizontal="right" vertical="top" wrapText="1"/>
    </xf>
    <xf numFmtId="41" fontId="3" fillId="0" borderId="11" xfId="0" applyNumberFormat="1" applyFont="1" applyBorder="1" applyAlignment="1">
      <alignment horizontal="right" vertical="top" wrapText="1"/>
    </xf>
    <xf numFmtId="3" fontId="3" fillId="0" borderId="14" xfId="0" applyNumberFormat="1" applyFont="1" applyBorder="1" applyAlignment="1">
      <alignment horizontal="right" vertical="top" wrapText="1"/>
    </xf>
    <xf numFmtId="3" fontId="3" fillId="0" borderId="15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4" xfId="0" applyNumberFormat="1" applyFont="1" applyBorder="1" applyAlignment="1">
      <alignment vertical="top" wrapText="1"/>
    </xf>
    <xf numFmtId="3" fontId="3" fillId="0" borderId="9" xfId="0" applyNumberFormat="1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41" fontId="3" fillId="0" borderId="2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10" fillId="0" borderId="3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10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3" fillId="0" borderId="14" xfId="0" applyNumberFormat="1" applyFont="1" applyBorder="1" applyAlignment="1">
      <alignment wrapText="1"/>
    </xf>
    <xf numFmtId="10" fontId="3" fillId="0" borderId="9" xfId="0" applyNumberFormat="1" applyFont="1" applyBorder="1" applyAlignment="1">
      <alignment wrapText="1"/>
    </xf>
    <xf numFmtId="10" fontId="3" fillId="0" borderId="11" xfId="0" applyNumberFormat="1" applyFont="1" applyBorder="1" applyAlignment="1">
      <alignment/>
    </xf>
    <xf numFmtId="10" fontId="3" fillId="0" borderId="8" xfId="0" applyNumberFormat="1" applyFont="1" applyBorder="1" applyAlignment="1">
      <alignment/>
    </xf>
    <xf numFmtId="10" fontId="3" fillId="0" borderId="12" xfId="0" applyNumberFormat="1" applyFont="1" applyBorder="1" applyAlignment="1">
      <alignment/>
    </xf>
    <xf numFmtId="10" fontId="3" fillId="0" borderId="14" xfId="0" applyNumberFormat="1" applyFont="1" applyBorder="1" applyAlignment="1">
      <alignment/>
    </xf>
    <xf numFmtId="10" fontId="3" fillId="0" borderId="11" xfId="0" applyNumberFormat="1" applyFont="1" applyBorder="1" applyAlignment="1">
      <alignment/>
    </xf>
    <xf numFmtId="10" fontId="3" fillId="0" borderId="14" xfId="0" applyNumberFormat="1" applyFont="1" applyBorder="1" applyAlignment="1">
      <alignment/>
    </xf>
    <xf numFmtId="10" fontId="7" fillId="0" borderId="9" xfId="0" applyNumberFormat="1" applyFont="1" applyBorder="1" applyAlignment="1">
      <alignment/>
    </xf>
    <xf numFmtId="10" fontId="0" fillId="0" borderId="0" xfId="0" applyNumberFormat="1" applyAlignment="1">
      <alignment/>
    </xf>
    <xf numFmtId="0" fontId="11" fillId="0" borderId="17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1" fontId="7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 vertical="top" wrapText="1"/>
    </xf>
    <xf numFmtId="10" fontId="7" fillId="0" borderId="15" xfId="0" applyNumberFormat="1" applyFont="1" applyBorder="1" applyAlignment="1">
      <alignment/>
    </xf>
    <xf numFmtId="10" fontId="3" fillId="0" borderId="8" xfId="0" applyNumberFormat="1" applyFont="1" applyBorder="1" applyAlignment="1">
      <alignment horizontal="right"/>
    </xf>
    <xf numFmtId="0" fontId="5" fillId="0" borderId="19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25">
      <selection activeCell="G34" sqref="G34"/>
    </sheetView>
  </sheetViews>
  <sheetFormatPr defaultColWidth="9.00390625" defaultRowHeight="12.75"/>
  <cols>
    <col min="1" max="1" width="4.125" style="0" customWidth="1"/>
    <col min="2" max="2" width="3.375" style="4" customWidth="1"/>
    <col min="3" max="3" width="9.125" style="4" customWidth="1"/>
    <col min="4" max="4" width="18.875" style="4" customWidth="1"/>
    <col min="5" max="5" width="5.25390625" style="4" customWidth="1"/>
    <col min="6" max="6" width="12.75390625" style="4" customWidth="1"/>
    <col min="7" max="7" width="12.25390625" style="42" customWidth="1"/>
    <col min="8" max="8" width="12.625" style="42" customWidth="1"/>
    <col min="9" max="9" width="9.75390625" style="102" customWidth="1"/>
  </cols>
  <sheetData>
    <row r="1" ht="12.75">
      <c r="G1" s="42" t="s">
        <v>53</v>
      </c>
    </row>
    <row r="3" spans="1:10" ht="12.75" customHeight="1">
      <c r="A3" s="97" t="s">
        <v>52</v>
      </c>
      <c r="B3" s="97"/>
      <c r="C3" s="97"/>
      <c r="D3" s="97"/>
      <c r="E3" s="97"/>
      <c r="F3" s="97"/>
      <c r="G3" s="97"/>
      <c r="H3" s="97"/>
      <c r="I3" s="103"/>
      <c r="J3" s="1"/>
    </row>
    <row r="4" spans="1:10" ht="12.75" customHeight="1">
      <c r="A4" s="97" t="s">
        <v>54</v>
      </c>
      <c r="B4" s="97"/>
      <c r="C4" s="97"/>
      <c r="D4" s="97"/>
      <c r="E4" s="97"/>
      <c r="F4" s="97"/>
      <c r="G4" s="97"/>
      <c r="H4" s="43"/>
      <c r="I4" s="103"/>
      <c r="J4" s="1"/>
    </row>
    <row r="5" ht="15">
      <c r="B5" s="14"/>
    </row>
    <row r="6" spans="2:9" ht="12.75">
      <c r="B6" s="34" t="s">
        <v>0</v>
      </c>
      <c r="C6" s="57" t="s">
        <v>1</v>
      </c>
      <c r="D6" s="58"/>
      <c r="E6" s="74" t="s">
        <v>2</v>
      </c>
      <c r="F6" s="78" t="s">
        <v>55</v>
      </c>
      <c r="G6" s="76" t="s">
        <v>56</v>
      </c>
      <c r="H6" s="72" t="s">
        <v>57</v>
      </c>
      <c r="I6" s="104" t="s">
        <v>58</v>
      </c>
    </row>
    <row r="7" spans="2:9" ht="13.5" thickBot="1">
      <c r="B7" s="83"/>
      <c r="C7" s="84"/>
      <c r="D7" s="85"/>
      <c r="E7" s="75"/>
      <c r="F7" s="79"/>
      <c r="G7" s="77"/>
      <c r="H7" s="73"/>
      <c r="I7" s="105"/>
    </row>
    <row r="8" spans="2:9" ht="16.5" customHeight="1" thickBot="1" thickTop="1">
      <c r="B8" s="16"/>
      <c r="C8" s="81" t="s">
        <v>3</v>
      </c>
      <c r="D8" s="82"/>
      <c r="E8" s="17"/>
      <c r="F8" s="18">
        <f>SUM(F9+F71)</f>
        <v>24347919</v>
      </c>
      <c r="G8" s="48">
        <f>SUM(G9+G71)</f>
        <v>28401214</v>
      </c>
      <c r="H8" s="48">
        <f>SUM(H9+H71)</f>
        <v>28258056</v>
      </c>
      <c r="I8" s="112">
        <v>1</v>
      </c>
    </row>
    <row r="9" spans="2:9" ht="19.5" customHeight="1" thickBot="1" thickTop="1">
      <c r="B9" s="19" t="s">
        <v>4</v>
      </c>
      <c r="C9" s="86" t="s">
        <v>5</v>
      </c>
      <c r="D9" s="87"/>
      <c r="E9" s="17"/>
      <c r="F9" s="18">
        <f>SUM(F18+F21+F22+F23+F24+F25+F26+F29+F30+F33+F34+F35+F36+F37+F40+F41+F42+F47+F48+F49+F50+F51+F52+F54+F57+F58+F60+F61+F62+F63+F64+F65+F67)</f>
        <v>22739837</v>
      </c>
      <c r="G9" s="49">
        <f>SUM(G18+G21+G31+G70)</f>
        <v>25049170</v>
      </c>
      <c r="H9" s="49">
        <f>SUM(H18+H21+H31+H70)</f>
        <v>24934073</v>
      </c>
      <c r="I9" s="112">
        <f>H9/H8</f>
        <v>0.8823704291618645</v>
      </c>
    </row>
    <row r="10" spans="2:9" ht="15.75" customHeight="1" thickTop="1">
      <c r="B10" s="20">
        <v>1</v>
      </c>
      <c r="C10" s="88" t="s">
        <v>42</v>
      </c>
      <c r="D10" s="89"/>
      <c r="E10" s="9">
        <v>4010</v>
      </c>
      <c r="F10" s="21">
        <v>10063455</v>
      </c>
      <c r="G10" s="50">
        <v>10528986</v>
      </c>
      <c r="H10" s="45">
        <v>10512483</v>
      </c>
      <c r="I10" s="106">
        <f>H10/H8</f>
        <v>0.3720172045805274</v>
      </c>
    </row>
    <row r="11" spans="2:9" ht="28.5" customHeight="1">
      <c r="B11" s="20">
        <v>2</v>
      </c>
      <c r="C11" s="114" t="s">
        <v>62</v>
      </c>
      <c r="D11" s="115"/>
      <c r="E11" s="9">
        <v>4018</v>
      </c>
      <c r="F11" s="21"/>
      <c r="G11" s="50">
        <v>517</v>
      </c>
      <c r="H11" s="45">
        <v>517</v>
      </c>
      <c r="I11" s="106">
        <f>H11/H8</f>
        <v>1.8295667614219465E-05</v>
      </c>
    </row>
    <row r="12" spans="2:9" ht="37.5" customHeight="1">
      <c r="B12" s="20">
        <v>3</v>
      </c>
      <c r="C12" s="114" t="s">
        <v>63</v>
      </c>
      <c r="D12" s="115"/>
      <c r="E12" s="9">
        <v>4019</v>
      </c>
      <c r="F12" s="21"/>
      <c r="G12" s="50">
        <v>243</v>
      </c>
      <c r="H12" s="45">
        <v>243</v>
      </c>
      <c r="I12" s="106">
        <f>H12/H8</f>
        <v>8.599317660068336E-06</v>
      </c>
    </row>
    <row r="13" spans="2:9" ht="30.75" customHeight="1">
      <c r="B13" s="20">
        <v>4</v>
      </c>
      <c r="C13" s="56" t="s">
        <v>6</v>
      </c>
      <c r="D13" s="33"/>
      <c r="E13" s="9">
        <v>4020</v>
      </c>
      <c r="F13" s="21">
        <v>43166</v>
      </c>
      <c r="G13" s="50">
        <v>39563</v>
      </c>
      <c r="H13" s="46">
        <v>39563</v>
      </c>
      <c r="I13" s="106">
        <f>H13/H8</f>
        <v>0.0014000609242192739</v>
      </c>
    </row>
    <row r="14" spans="2:9" ht="17.25" customHeight="1">
      <c r="B14" s="20">
        <v>5</v>
      </c>
      <c r="C14" s="56" t="s">
        <v>7</v>
      </c>
      <c r="D14" s="33"/>
      <c r="E14" s="9">
        <v>4040</v>
      </c>
      <c r="F14" s="21">
        <v>746406</v>
      </c>
      <c r="G14" s="50">
        <v>802984</v>
      </c>
      <c r="H14" s="46">
        <v>802983</v>
      </c>
      <c r="I14" s="106">
        <f>H14/H8</f>
        <v>0.028416073632241367</v>
      </c>
    </row>
    <row r="15" spans="2:9" ht="31.5" customHeight="1">
      <c r="B15" s="20">
        <v>6</v>
      </c>
      <c r="C15" s="56" t="s">
        <v>37</v>
      </c>
      <c r="D15" s="33"/>
      <c r="E15" s="9">
        <v>4050</v>
      </c>
      <c r="F15" s="21">
        <v>1136900</v>
      </c>
      <c r="G15" s="50">
        <v>1154205</v>
      </c>
      <c r="H15" s="46">
        <v>1154205</v>
      </c>
      <c r="I15" s="106">
        <f>H15/H8</f>
        <v>0.04084516641909125</v>
      </c>
    </row>
    <row r="16" spans="2:9" ht="32.25" customHeight="1">
      <c r="B16" s="20">
        <v>7</v>
      </c>
      <c r="C16" s="56" t="s">
        <v>38</v>
      </c>
      <c r="D16" s="33"/>
      <c r="E16" s="9">
        <v>4060</v>
      </c>
      <c r="F16" s="21">
        <v>27506</v>
      </c>
      <c r="G16" s="50">
        <v>27721</v>
      </c>
      <c r="H16" s="46">
        <v>27721</v>
      </c>
      <c r="I16" s="106">
        <f>H16/H8</f>
        <v>0.0009809945878796475</v>
      </c>
    </row>
    <row r="17" spans="2:9" ht="32.25" customHeight="1" thickBot="1">
      <c r="B17" s="22">
        <v>8</v>
      </c>
      <c r="C17" s="56" t="s">
        <v>8</v>
      </c>
      <c r="D17" s="33"/>
      <c r="E17" s="22">
        <v>4070</v>
      </c>
      <c r="F17" s="23">
        <v>89880</v>
      </c>
      <c r="G17" s="51">
        <v>86599</v>
      </c>
      <c r="H17" s="47">
        <v>86599</v>
      </c>
      <c r="I17" s="106">
        <f>H17/H8</f>
        <v>0.0030645774075895383</v>
      </c>
    </row>
    <row r="18" spans="2:10" ht="15.75" customHeight="1" thickBot="1" thickTop="1">
      <c r="B18" s="24"/>
      <c r="C18" s="92" t="s">
        <v>9</v>
      </c>
      <c r="D18" s="93"/>
      <c r="E18" s="25"/>
      <c r="F18" s="18">
        <f>SUM(F10:F17)</f>
        <v>12107313</v>
      </c>
      <c r="G18" s="49">
        <f>SUM(G10:G17)</f>
        <v>12640818</v>
      </c>
      <c r="H18" s="49">
        <f>SUM(H10:H17)</f>
        <v>12624314</v>
      </c>
      <c r="I18" s="112">
        <f>H18/H8</f>
        <v>0.4467509725368228</v>
      </c>
      <c r="J18" s="113"/>
    </row>
    <row r="19" spans="2:9" ht="18.75" customHeight="1" thickTop="1">
      <c r="B19" s="20">
        <v>9</v>
      </c>
      <c r="C19" s="39" t="s">
        <v>10</v>
      </c>
      <c r="D19" s="61"/>
      <c r="E19" s="9">
        <v>4110</v>
      </c>
      <c r="F19" s="21">
        <v>1674157</v>
      </c>
      <c r="G19" s="50">
        <v>2150146</v>
      </c>
      <c r="H19" s="45">
        <v>2142772</v>
      </c>
      <c r="I19" s="106">
        <f>H19/H8</f>
        <v>0.07582871235020555</v>
      </c>
    </row>
    <row r="20" spans="2:9" ht="15.75" customHeight="1" thickBot="1">
      <c r="B20" s="15">
        <v>10</v>
      </c>
      <c r="C20" s="37" t="s">
        <v>11</v>
      </c>
      <c r="D20" s="90"/>
      <c r="E20" s="6">
        <v>4120</v>
      </c>
      <c r="F20" s="26">
        <v>232036</v>
      </c>
      <c r="G20" s="52">
        <v>303276</v>
      </c>
      <c r="H20" s="47">
        <v>302958</v>
      </c>
      <c r="I20" s="108">
        <f>H20/H8</f>
        <v>0.010721119669378531</v>
      </c>
    </row>
    <row r="21" spans="2:9" ht="31.5" customHeight="1" thickBot="1" thickTop="1">
      <c r="B21" s="24"/>
      <c r="C21" s="64" t="s">
        <v>12</v>
      </c>
      <c r="D21" s="91"/>
      <c r="E21" s="25"/>
      <c r="F21" s="18">
        <f>SUM(F19:F20)</f>
        <v>1906193</v>
      </c>
      <c r="G21" s="49">
        <f>SUM(G19:G20)</f>
        <v>2453422</v>
      </c>
      <c r="H21" s="49">
        <f>SUM(H19:H20)</f>
        <v>2445730</v>
      </c>
      <c r="I21" s="112">
        <f>H21/H8</f>
        <v>0.08654983201958408</v>
      </c>
    </row>
    <row r="22" spans="2:9" ht="29.25" customHeight="1" thickTop="1">
      <c r="B22" s="8">
        <v>11</v>
      </c>
      <c r="C22" s="94" t="s">
        <v>13</v>
      </c>
      <c r="D22" s="61"/>
      <c r="E22" s="9">
        <v>2310</v>
      </c>
      <c r="F22" s="21">
        <v>20300</v>
      </c>
      <c r="G22" s="50">
        <v>21800</v>
      </c>
      <c r="H22" s="45">
        <v>19300</v>
      </c>
      <c r="I22" s="106">
        <f>H22/H8</f>
        <v>0.0006829910734128349</v>
      </c>
    </row>
    <row r="23" spans="2:9" ht="32.25" customHeight="1">
      <c r="B23" s="20">
        <v>12</v>
      </c>
      <c r="C23" s="56" t="s">
        <v>14</v>
      </c>
      <c r="D23" s="33"/>
      <c r="E23" s="9">
        <v>2320</v>
      </c>
      <c r="F23" s="21">
        <v>48300</v>
      </c>
      <c r="G23" s="50">
        <v>39695</v>
      </c>
      <c r="H23" s="46">
        <v>36195</v>
      </c>
      <c r="I23" s="107">
        <f>H23/H8</f>
        <v>0.0012808736736879564</v>
      </c>
    </row>
    <row r="24" spans="2:9" ht="30" customHeight="1">
      <c r="B24" s="20">
        <v>13</v>
      </c>
      <c r="C24" s="56" t="s">
        <v>51</v>
      </c>
      <c r="D24" s="33"/>
      <c r="E24" s="9">
        <v>2540</v>
      </c>
      <c r="F24" s="21">
        <v>1028309</v>
      </c>
      <c r="G24" s="50">
        <v>1135715</v>
      </c>
      <c r="H24" s="46">
        <v>1135715</v>
      </c>
      <c r="I24" s="107">
        <f>H24/H8</f>
        <v>0.04019083973787864</v>
      </c>
    </row>
    <row r="25" spans="2:9" ht="19.5" customHeight="1">
      <c r="B25" s="20">
        <v>14</v>
      </c>
      <c r="C25" s="56" t="s">
        <v>15</v>
      </c>
      <c r="D25" s="33"/>
      <c r="E25" s="9">
        <v>2560</v>
      </c>
      <c r="F25" s="21">
        <v>287569</v>
      </c>
      <c r="G25" s="50">
        <v>100000</v>
      </c>
      <c r="H25" s="46">
        <v>89280</v>
      </c>
      <c r="I25" s="107">
        <f>H25/H8</f>
        <v>0.0031594530069584403</v>
      </c>
    </row>
    <row r="26" spans="2:9" ht="24" customHeight="1">
      <c r="B26" s="34">
        <v>15</v>
      </c>
      <c r="C26" s="57" t="s">
        <v>40</v>
      </c>
      <c r="D26" s="58"/>
      <c r="E26" s="34">
        <v>2810</v>
      </c>
      <c r="F26" s="66">
        <v>14000</v>
      </c>
      <c r="G26" s="69">
        <v>16800</v>
      </c>
      <c r="H26" s="80">
        <v>6800</v>
      </c>
      <c r="I26" s="109">
        <f>H26/H8</f>
        <v>0.00024063934192783821</v>
      </c>
    </row>
    <row r="27" spans="2:9" ht="23.25" customHeight="1">
      <c r="B27" s="35"/>
      <c r="C27" s="59"/>
      <c r="D27" s="60"/>
      <c r="E27" s="35"/>
      <c r="F27" s="67"/>
      <c r="G27" s="70"/>
      <c r="H27" s="80"/>
      <c r="I27" s="110"/>
    </row>
    <row r="28" spans="2:9" ht="12.75" customHeight="1" hidden="1">
      <c r="B28" s="36"/>
      <c r="C28" s="39"/>
      <c r="D28" s="61"/>
      <c r="E28" s="36"/>
      <c r="F28" s="68"/>
      <c r="G28" s="71"/>
      <c r="H28" s="80"/>
      <c r="I28" s="107"/>
    </row>
    <row r="29" spans="2:9" ht="34.5" customHeight="1">
      <c r="B29" s="13">
        <v>16</v>
      </c>
      <c r="C29" s="56" t="s">
        <v>16</v>
      </c>
      <c r="D29" s="33"/>
      <c r="E29" s="7">
        <v>2820</v>
      </c>
      <c r="F29" s="27">
        <v>7200</v>
      </c>
      <c r="G29" s="53">
        <v>8000</v>
      </c>
      <c r="H29" s="46">
        <v>7400</v>
      </c>
      <c r="I29" s="107">
        <f>H29/H8</f>
        <v>0.00026187222503911805</v>
      </c>
    </row>
    <row r="30" spans="1:10" ht="58.5" customHeight="1" thickBot="1">
      <c r="A30" s="2"/>
      <c r="B30" s="22">
        <v>17</v>
      </c>
      <c r="C30" s="37" t="s">
        <v>49</v>
      </c>
      <c r="D30" s="38"/>
      <c r="E30" s="10">
        <v>2830</v>
      </c>
      <c r="F30" s="23">
        <v>2000</v>
      </c>
      <c r="G30" s="51">
        <v>2000</v>
      </c>
      <c r="H30" s="47">
        <v>2000</v>
      </c>
      <c r="I30" s="108">
        <f>H30/H8</f>
        <v>7.077627703759947E-05</v>
      </c>
      <c r="J30" s="113"/>
    </row>
    <row r="31" spans="1:9" ht="24" customHeight="1" thickBot="1" thickTop="1">
      <c r="A31" s="2"/>
      <c r="B31" s="19"/>
      <c r="C31" s="64" t="s">
        <v>50</v>
      </c>
      <c r="D31" s="65"/>
      <c r="E31" s="11"/>
      <c r="F31" s="18">
        <f>SUM(F22:F30)</f>
        <v>1407678</v>
      </c>
      <c r="G31" s="49">
        <f>SUM(G22:G30)</f>
        <v>1324010</v>
      </c>
      <c r="H31" s="49">
        <f>SUM(H22:H30)</f>
        <v>1296690</v>
      </c>
      <c r="I31" s="112">
        <f>H31/H8</f>
        <v>0.04588744533594243</v>
      </c>
    </row>
    <row r="32" spans="1:9" ht="3" customHeight="1" thickTop="1">
      <c r="A32" s="2"/>
      <c r="B32" s="116"/>
      <c r="C32" s="122"/>
      <c r="D32" s="123"/>
      <c r="E32" s="117"/>
      <c r="F32" s="118"/>
      <c r="G32" s="119"/>
      <c r="H32" s="119"/>
      <c r="I32" s="120"/>
    </row>
    <row r="33" spans="2:9" ht="34.5" customHeight="1">
      <c r="B33" s="13">
        <v>18</v>
      </c>
      <c r="C33" s="56" t="s">
        <v>41</v>
      </c>
      <c r="D33" s="96"/>
      <c r="E33" s="7">
        <v>2950</v>
      </c>
      <c r="F33" s="27">
        <v>2100</v>
      </c>
      <c r="G33" s="53">
        <v>0</v>
      </c>
      <c r="H33" s="46">
        <v>0</v>
      </c>
      <c r="I33" s="121" t="s">
        <v>61</v>
      </c>
    </row>
    <row r="34" spans="2:9" ht="30" customHeight="1">
      <c r="B34" s="20">
        <v>19</v>
      </c>
      <c r="C34" s="56" t="s">
        <v>17</v>
      </c>
      <c r="D34" s="33"/>
      <c r="E34" s="9">
        <v>3020</v>
      </c>
      <c r="F34" s="21">
        <v>277948</v>
      </c>
      <c r="G34" s="50">
        <v>290946</v>
      </c>
      <c r="H34" s="46">
        <v>290944</v>
      </c>
      <c r="I34" s="107">
        <f>H34/H8</f>
        <v>0.010295966573213671</v>
      </c>
    </row>
    <row r="35" spans="2:9" ht="19.5" customHeight="1">
      <c r="B35" s="20">
        <v>20</v>
      </c>
      <c r="C35" s="56" t="s">
        <v>59</v>
      </c>
      <c r="D35" s="33"/>
      <c r="E35" s="9">
        <v>3030</v>
      </c>
      <c r="F35" s="21">
        <v>260340</v>
      </c>
      <c r="G35" s="50">
        <v>345450</v>
      </c>
      <c r="H35" s="46">
        <v>334090</v>
      </c>
      <c r="I35" s="107">
        <f>H35/H8</f>
        <v>0.011822823197745804</v>
      </c>
    </row>
    <row r="36" spans="2:9" ht="20.25" customHeight="1">
      <c r="B36" s="13">
        <v>21</v>
      </c>
      <c r="C36" s="95" t="s">
        <v>18</v>
      </c>
      <c r="D36" s="95"/>
      <c r="E36" s="13">
        <v>3110</v>
      </c>
      <c r="F36" s="28">
        <v>1090500</v>
      </c>
      <c r="G36" s="54">
        <v>973492</v>
      </c>
      <c r="H36" s="46">
        <v>970504</v>
      </c>
      <c r="I36" s="107">
        <f>H36/H8</f>
        <v>0.03434432998504922</v>
      </c>
    </row>
    <row r="37" spans="2:9" ht="33.75" customHeight="1">
      <c r="B37" s="20">
        <v>22</v>
      </c>
      <c r="C37" s="56" t="s">
        <v>48</v>
      </c>
      <c r="D37" s="33"/>
      <c r="E37" s="9">
        <v>3240</v>
      </c>
      <c r="F37" s="21">
        <v>63631</v>
      </c>
      <c r="G37" s="50">
        <v>57411</v>
      </c>
      <c r="H37" s="46">
        <v>57411</v>
      </c>
      <c r="I37" s="107">
        <f>H37/H8</f>
        <v>0.0020316684205028118</v>
      </c>
    </row>
    <row r="38" spans="2:9" ht="33.75" customHeight="1">
      <c r="B38" s="20">
        <v>23</v>
      </c>
      <c r="C38" s="56" t="s">
        <v>64</v>
      </c>
      <c r="D38" s="96"/>
      <c r="E38" s="9">
        <v>3248</v>
      </c>
      <c r="F38" s="21"/>
      <c r="G38" s="50">
        <v>37879</v>
      </c>
      <c r="H38" s="46">
        <v>37876</v>
      </c>
      <c r="I38" s="107">
        <f>H38/H8</f>
        <v>0.0013403611345380588</v>
      </c>
    </row>
    <row r="39" spans="2:9" ht="43.5" customHeight="1">
      <c r="B39" s="20">
        <v>24</v>
      </c>
      <c r="C39" s="56" t="s">
        <v>65</v>
      </c>
      <c r="D39" s="96"/>
      <c r="E39" s="9">
        <v>3249</v>
      </c>
      <c r="F39" s="21"/>
      <c r="G39" s="50">
        <v>17785</v>
      </c>
      <c r="H39" s="46">
        <v>17784</v>
      </c>
      <c r="I39" s="107">
        <f>H39/H8</f>
        <v>0.0006293426554183345</v>
      </c>
    </row>
    <row r="40" spans="2:9" ht="15" customHeight="1">
      <c r="B40" s="20">
        <v>25</v>
      </c>
      <c r="C40" s="56" t="s">
        <v>19</v>
      </c>
      <c r="D40" s="33"/>
      <c r="E40" s="9">
        <v>4130</v>
      </c>
      <c r="F40" s="21">
        <v>407686</v>
      </c>
      <c r="G40" s="50">
        <v>534867</v>
      </c>
      <c r="H40" s="46">
        <v>527126</v>
      </c>
      <c r="I40" s="107">
        <f>H40/H8</f>
        <v>0.01865400790486083</v>
      </c>
    </row>
    <row r="41" spans="2:9" ht="15">
      <c r="B41" s="20">
        <v>26</v>
      </c>
      <c r="C41" s="56" t="s">
        <v>20</v>
      </c>
      <c r="D41" s="33"/>
      <c r="E41" s="9">
        <v>4140</v>
      </c>
      <c r="F41" s="21">
        <v>20995</v>
      </c>
      <c r="G41" s="50">
        <v>22012</v>
      </c>
      <c r="H41" s="46">
        <v>21536</v>
      </c>
      <c r="I41" s="107">
        <f>H41/H8</f>
        <v>0.0007621189511408711</v>
      </c>
    </row>
    <row r="42" spans="2:9" ht="15.75" customHeight="1">
      <c r="B42" s="20">
        <v>27</v>
      </c>
      <c r="C42" s="56" t="s">
        <v>21</v>
      </c>
      <c r="D42" s="33"/>
      <c r="E42" s="9">
        <v>4210</v>
      </c>
      <c r="F42" s="21">
        <v>1062251</v>
      </c>
      <c r="G42" s="50">
        <v>1169451</v>
      </c>
      <c r="H42" s="46">
        <v>1163242</v>
      </c>
      <c r="I42" s="107">
        <f>H42/H8</f>
        <v>0.04116496902688564</v>
      </c>
    </row>
    <row r="43" spans="2:9" ht="45.75" customHeight="1">
      <c r="B43" s="20">
        <v>28</v>
      </c>
      <c r="C43" s="56" t="s">
        <v>78</v>
      </c>
      <c r="D43" s="32"/>
      <c r="E43" s="9">
        <v>4215</v>
      </c>
      <c r="F43" s="21"/>
      <c r="G43" s="50">
        <v>3899</v>
      </c>
      <c r="H43" s="46">
        <v>3899</v>
      </c>
      <c r="I43" s="107">
        <f>H43/H8</f>
        <v>0.00013797835208480017</v>
      </c>
    </row>
    <row r="44" spans="2:9" ht="45" customHeight="1">
      <c r="B44" s="20">
        <v>29</v>
      </c>
      <c r="C44" s="56" t="s">
        <v>79</v>
      </c>
      <c r="D44" s="32"/>
      <c r="E44" s="9">
        <v>4216</v>
      </c>
      <c r="F44" s="21"/>
      <c r="G44" s="50">
        <v>2461</v>
      </c>
      <c r="H44" s="46">
        <v>2461</v>
      </c>
      <c r="I44" s="107">
        <f>H44/H8</f>
        <v>8.709020889476614E-05</v>
      </c>
    </row>
    <row r="45" spans="2:9" ht="45" customHeight="1">
      <c r="B45" s="20">
        <v>30</v>
      </c>
      <c r="C45" s="56" t="s">
        <v>66</v>
      </c>
      <c r="D45" s="32"/>
      <c r="E45" s="9">
        <v>4218</v>
      </c>
      <c r="F45" s="21"/>
      <c r="G45" s="50">
        <v>933</v>
      </c>
      <c r="H45" s="46">
        <v>933</v>
      </c>
      <c r="I45" s="107">
        <f>H45/H8</f>
        <v>3.3017133238040154E-05</v>
      </c>
    </row>
    <row r="46" spans="2:9" ht="44.25" customHeight="1">
      <c r="B46" s="20">
        <v>31</v>
      </c>
      <c r="C46" s="56" t="s">
        <v>67</v>
      </c>
      <c r="D46" s="32"/>
      <c r="E46" s="9">
        <v>4219</v>
      </c>
      <c r="F46" s="21"/>
      <c r="G46" s="50">
        <v>438</v>
      </c>
      <c r="H46" s="46">
        <v>438</v>
      </c>
      <c r="I46" s="107">
        <f>H46/H8</f>
        <v>1.5500004671234283E-05</v>
      </c>
    </row>
    <row r="47" spans="2:9" ht="15" customHeight="1">
      <c r="B47" s="20">
        <v>32</v>
      </c>
      <c r="C47" s="56" t="s">
        <v>22</v>
      </c>
      <c r="D47" s="33"/>
      <c r="E47" s="9">
        <v>4220</v>
      </c>
      <c r="F47" s="21">
        <v>137284</v>
      </c>
      <c r="G47" s="50">
        <v>114006</v>
      </c>
      <c r="H47" s="46">
        <v>114006</v>
      </c>
      <c r="I47" s="107">
        <f>H47/H8</f>
        <v>0.004034460119974282</v>
      </c>
    </row>
    <row r="48" spans="2:9" ht="17.25" customHeight="1">
      <c r="B48" s="20">
        <v>33</v>
      </c>
      <c r="C48" s="56" t="s">
        <v>47</v>
      </c>
      <c r="D48" s="33"/>
      <c r="E48" s="9">
        <v>4230</v>
      </c>
      <c r="F48" s="21">
        <v>10475</v>
      </c>
      <c r="G48" s="50">
        <v>12356</v>
      </c>
      <c r="H48" s="46">
        <v>12357</v>
      </c>
      <c r="I48" s="107">
        <f>H48/H8</f>
        <v>0.00043729122767680837</v>
      </c>
    </row>
    <row r="49" spans="2:9" ht="16.5" customHeight="1">
      <c r="B49" s="20">
        <v>34</v>
      </c>
      <c r="C49" s="56" t="s">
        <v>46</v>
      </c>
      <c r="D49" s="33"/>
      <c r="E49" s="9">
        <v>4240</v>
      </c>
      <c r="F49" s="21">
        <v>30457</v>
      </c>
      <c r="G49" s="50">
        <v>35131</v>
      </c>
      <c r="H49" s="46">
        <v>35131</v>
      </c>
      <c r="I49" s="107">
        <f>H49/H8</f>
        <v>0.0012432206943039535</v>
      </c>
    </row>
    <row r="50" spans="2:9" ht="16.5" customHeight="1">
      <c r="B50" s="20">
        <v>35</v>
      </c>
      <c r="C50" s="56" t="s">
        <v>23</v>
      </c>
      <c r="D50" s="33"/>
      <c r="E50" s="9">
        <v>4250</v>
      </c>
      <c r="F50" s="21">
        <v>35384</v>
      </c>
      <c r="G50" s="50">
        <v>58571</v>
      </c>
      <c r="H50" s="46">
        <v>58571</v>
      </c>
      <c r="I50" s="107">
        <f>H50/H8</f>
        <v>0.0020727186611846195</v>
      </c>
    </row>
    <row r="51" spans="2:9" ht="15">
      <c r="B51" s="20">
        <v>36</v>
      </c>
      <c r="C51" s="56" t="s">
        <v>24</v>
      </c>
      <c r="D51" s="33"/>
      <c r="E51" s="9">
        <v>4260</v>
      </c>
      <c r="F51" s="21">
        <v>618172</v>
      </c>
      <c r="G51" s="50">
        <v>785773</v>
      </c>
      <c r="H51" s="46">
        <v>783278</v>
      </c>
      <c r="I51" s="107">
        <f>H51/H8</f>
        <v>0.02771875036272842</v>
      </c>
    </row>
    <row r="52" spans="2:9" ht="18.75" customHeight="1">
      <c r="B52" s="20">
        <v>37</v>
      </c>
      <c r="C52" s="56" t="s">
        <v>25</v>
      </c>
      <c r="D52" s="33"/>
      <c r="E52" s="9">
        <v>4270</v>
      </c>
      <c r="F52" s="21">
        <v>591272</v>
      </c>
      <c r="G52" s="50">
        <v>880886</v>
      </c>
      <c r="H52" s="46">
        <v>880443</v>
      </c>
      <c r="I52" s="107">
        <f>H52/H8</f>
        <v>0.031157238841907596</v>
      </c>
    </row>
    <row r="53" spans="2:9" ht="18.75" customHeight="1">
      <c r="B53" s="20">
        <v>38</v>
      </c>
      <c r="C53" s="56" t="s">
        <v>68</v>
      </c>
      <c r="D53" s="32"/>
      <c r="E53" s="9">
        <v>4280</v>
      </c>
      <c r="F53" s="21"/>
      <c r="G53" s="50">
        <v>14290</v>
      </c>
      <c r="H53" s="46">
        <v>14260</v>
      </c>
      <c r="I53" s="107">
        <f>H53/H8</f>
        <v>0.0005046348552780843</v>
      </c>
    </row>
    <row r="54" spans="2:9" ht="18.75" customHeight="1">
      <c r="B54" s="20">
        <v>39</v>
      </c>
      <c r="C54" s="56" t="s">
        <v>26</v>
      </c>
      <c r="D54" s="33"/>
      <c r="E54" s="9">
        <v>4300</v>
      </c>
      <c r="F54" s="21">
        <v>1577161</v>
      </c>
      <c r="G54" s="50">
        <v>2046907</v>
      </c>
      <c r="H54" s="46">
        <v>2040480</v>
      </c>
      <c r="I54" s="107">
        <f>H54/H8</f>
        <v>0.07220878888484049</v>
      </c>
    </row>
    <row r="55" spans="2:9" ht="30.75" customHeight="1">
      <c r="B55" s="20">
        <v>40</v>
      </c>
      <c r="C55" s="56" t="s">
        <v>69</v>
      </c>
      <c r="D55" s="32"/>
      <c r="E55" s="9">
        <v>4308</v>
      </c>
      <c r="F55" s="21"/>
      <c r="G55" s="50">
        <v>782</v>
      </c>
      <c r="H55" s="46">
        <v>782</v>
      </c>
      <c r="I55" s="107">
        <f>H55/H8</f>
        <v>2.7673524321701393E-05</v>
      </c>
    </row>
    <row r="56" spans="2:9" ht="45.75" customHeight="1">
      <c r="B56" s="20">
        <v>41</v>
      </c>
      <c r="C56" s="56" t="s">
        <v>70</v>
      </c>
      <c r="D56" s="32"/>
      <c r="E56" s="9">
        <v>4309</v>
      </c>
      <c r="F56" s="21"/>
      <c r="G56" s="50">
        <v>367</v>
      </c>
      <c r="H56" s="46">
        <v>367</v>
      </c>
      <c r="I56" s="107">
        <f>H56/H8</f>
        <v>1.2987446836399504E-05</v>
      </c>
    </row>
    <row r="57" spans="2:9" ht="18.75" customHeight="1">
      <c r="B57" s="20">
        <v>42</v>
      </c>
      <c r="C57" s="56" t="s">
        <v>27</v>
      </c>
      <c r="D57" s="33"/>
      <c r="E57" s="9">
        <v>4410</v>
      </c>
      <c r="F57" s="21">
        <v>58554</v>
      </c>
      <c r="G57" s="50">
        <v>60852</v>
      </c>
      <c r="H57" s="46">
        <v>60660</v>
      </c>
      <c r="I57" s="107">
        <f>H57/H8</f>
        <v>0.002146644482550392</v>
      </c>
    </row>
    <row r="58" spans="2:9" ht="18.75" customHeight="1">
      <c r="B58" s="13">
        <v>43</v>
      </c>
      <c r="C58" s="95" t="s">
        <v>39</v>
      </c>
      <c r="D58" s="95"/>
      <c r="E58" s="13">
        <v>4420</v>
      </c>
      <c r="F58" s="28">
        <v>4029</v>
      </c>
      <c r="G58" s="54">
        <v>2540</v>
      </c>
      <c r="H58" s="46">
        <v>2540</v>
      </c>
      <c r="I58" s="107">
        <f>H58/H8</f>
        <v>8.988587183775134E-05</v>
      </c>
    </row>
    <row r="59" spans="2:9" ht="45.75" customHeight="1">
      <c r="B59" s="13">
        <v>44</v>
      </c>
      <c r="C59" s="56" t="s">
        <v>77</v>
      </c>
      <c r="D59" s="32"/>
      <c r="E59" s="7">
        <v>4425</v>
      </c>
      <c r="F59" s="27"/>
      <c r="G59" s="53">
        <v>5944</v>
      </c>
      <c r="H59" s="46">
        <v>5944</v>
      </c>
      <c r="I59" s="107">
        <f>H59/H8</f>
        <v>0.00021034709535574562</v>
      </c>
    </row>
    <row r="60" spans="2:9" ht="20.25" customHeight="1">
      <c r="B60" s="13">
        <v>45</v>
      </c>
      <c r="C60" s="39" t="s">
        <v>28</v>
      </c>
      <c r="D60" s="61"/>
      <c r="E60" s="9">
        <v>4430</v>
      </c>
      <c r="F60" s="21">
        <v>41277</v>
      </c>
      <c r="G60" s="50">
        <v>51362</v>
      </c>
      <c r="H60" s="46">
        <v>43259</v>
      </c>
      <c r="I60" s="107">
        <f>H60/H8</f>
        <v>0.0015308554841847578</v>
      </c>
    </row>
    <row r="61" spans="2:9" ht="18" customHeight="1">
      <c r="B61" s="20">
        <v>46</v>
      </c>
      <c r="C61" s="56" t="s">
        <v>43</v>
      </c>
      <c r="D61" s="33"/>
      <c r="E61" s="9">
        <v>4440</v>
      </c>
      <c r="F61" s="21">
        <v>572503</v>
      </c>
      <c r="G61" s="50">
        <v>703822</v>
      </c>
      <c r="H61" s="46">
        <v>703822</v>
      </c>
      <c r="I61" s="107">
        <f>H61/H8</f>
        <v>0.02490695042857867</v>
      </c>
    </row>
    <row r="62" spans="2:9" ht="18" customHeight="1">
      <c r="B62" s="20">
        <v>47</v>
      </c>
      <c r="C62" s="56" t="s">
        <v>29</v>
      </c>
      <c r="D62" s="33"/>
      <c r="E62" s="9">
        <v>4480</v>
      </c>
      <c r="F62" s="21">
        <v>2778</v>
      </c>
      <c r="G62" s="50">
        <v>4779</v>
      </c>
      <c r="H62" s="46">
        <v>4647</v>
      </c>
      <c r="I62" s="107">
        <f>H62/H8</f>
        <v>0.0001644486796968624</v>
      </c>
    </row>
    <row r="63" spans="2:9" ht="17.25" customHeight="1">
      <c r="B63" s="13">
        <v>48</v>
      </c>
      <c r="C63" s="56" t="s">
        <v>30</v>
      </c>
      <c r="D63" s="33"/>
      <c r="E63" s="7">
        <v>4500</v>
      </c>
      <c r="F63" s="27">
        <v>9696</v>
      </c>
      <c r="G63" s="53">
        <v>10322</v>
      </c>
      <c r="H63" s="46">
        <v>10322</v>
      </c>
      <c r="I63" s="107">
        <f>H63/H8</f>
        <v>0.00036527636579105087</v>
      </c>
    </row>
    <row r="64" spans="1:9" ht="16.5" customHeight="1">
      <c r="A64" s="3"/>
      <c r="B64" s="7">
        <v>49</v>
      </c>
      <c r="C64" s="39" t="s">
        <v>31</v>
      </c>
      <c r="D64" s="61"/>
      <c r="E64" s="9">
        <v>4510</v>
      </c>
      <c r="F64" s="21">
        <v>1555</v>
      </c>
      <c r="G64" s="50">
        <v>574</v>
      </c>
      <c r="H64" s="46">
        <v>574</v>
      </c>
      <c r="I64" s="107">
        <f>H64/H8</f>
        <v>2.031279150979105E-05</v>
      </c>
    </row>
    <row r="65" spans="1:9" ht="27.75" customHeight="1">
      <c r="A65" s="3"/>
      <c r="B65" s="7">
        <v>50</v>
      </c>
      <c r="C65" s="56" t="s">
        <v>36</v>
      </c>
      <c r="D65" s="33"/>
      <c r="E65" s="7">
        <v>4550</v>
      </c>
      <c r="F65" s="27">
        <v>310</v>
      </c>
      <c r="G65" s="53">
        <v>0</v>
      </c>
      <c r="H65" s="46">
        <v>0</v>
      </c>
      <c r="I65" s="107">
        <v>0</v>
      </c>
    </row>
    <row r="66" spans="1:9" ht="16.5" customHeight="1">
      <c r="A66" s="3"/>
      <c r="B66" s="9">
        <v>51</v>
      </c>
      <c r="C66" s="56" t="s">
        <v>71</v>
      </c>
      <c r="D66" s="32"/>
      <c r="E66" s="5">
        <v>4810</v>
      </c>
      <c r="F66" s="98"/>
      <c r="G66" s="99">
        <v>13632</v>
      </c>
      <c r="H66" s="44">
        <v>0</v>
      </c>
      <c r="I66" s="111">
        <f>H66/H8</f>
        <v>0</v>
      </c>
    </row>
    <row r="67" spans="1:9" ht="43.5" customHeight="1">
      <c r="A67" s="3"/>
      <c r="B67" s="9">
        <v>52</v>
      </c>
      <c r="C67" s="57" t="s">
        <v>44</v>
      </c>
      <c r="D67" s="58"/>
      <c r="E67" s="5">
        <v>8070</v>
      </c>
      <c r="F67" s="98">
        <v>442295</v>
      </c>
      <c r="G67" s="99">
        <v>0</v>
      </c>
      <c r="H67" s="44">
        <v>0</v>
      </c>
      <c r="I67" s="111">
        <v>0</v>
      </c>
    </row>
    <row r="68" spans="1:9" ht="29.25" customHeight="1">
      <c r="A68" s="3"/>
      <c r="B68" s="13">
        <v>53</v>
      </c>
      <c r="C68" s="95" t="s">
        <v>75</v>
      </c>
      <c r="D68" s="101"/>
      <c r="E68" s="13">
        <v>8110</v>
      </c>
      <c r="F68" s="28"/>
      <c r="G68" s="54">
        <v>369000</v>
      </c>
      <c r="H68" s="46">
        <v>366398</v>
      </c>
      <c r="I68" s="107">
        <f>H68/H8</f>
        <v>0.012966143177011186</v>
      </c>
    </row>
    <row r="69" spans="1:9" ht="32.25" customHeight="1">
      <c r="A69" s="3"/>
      <c r="B69" s="13">
        <v>54</v>
      </c>
      <c r="C69" s="95" t="s">
        <v>76</v>
      </c>
      <c r="D69" s="101"/>
      <c r="E69" s="13">
        <v>8120</v>
      </c>
      <c r="F69" s="28"/>
      <c r="G69" s="54">
        <v>2000</v>
      </c>
      <c r="H69" s="46">
        <v>1254</v>
      </c>
      <c r="I69" s="107">
        <f>H69/H8</f>
        <v>4.4376725702574866E-05</v>
      </c>
    </row>
    <row r="70" spans="1:10" ht="33" customHeight="1" thickBot="1">
      <c r="A70" s="3"/>
      <c r="B70" s="12"/>
      <c r="C70" s="62" t="s">
        <v>60</v>
      </c>
      <c r="D70" s="100"/>
      <c r="E70" s="41"/>
      <c r="F70" s="49">
        <f>SUM(F33:F67)</f>
        <v>7318653</v>
      </c>
      <c r="G70" s="49">
        <f>SUM(G33:G69)</f>
        <v>8630920</v>
      </c>
      <c r="H70" s="49">
        <f>SUM(H33:H69)</f>
        <v>8567339</v>
      </c>
      <c r="I70" s="112">
        <f>H70/H8</f>
        <v>0.30318217926951524</v>
      </c>
      <c r="J70" s="113"/>
    </row>
    <row r="71" spans="1:9" ht="17.25" customHeight="1" thickBot="1" thickTop="1">
      <c r="A71" s="3"/>
      <c r="B71" s="40"/>
      <c r="C71" s="62" t="s">
        <v>32</v>
      </c>
      <c r="D71" s="63"/>
      <c r="E71" s="17"/>
      <c r="F71" s="18">
        <f>SUM(F72:F77)</f>
        <v>1608082</v>
      </c>
      <c r="G71" s="49">
        <f>SUM(G72:G77)</f>
        <v>3352044</v>
      </c>
      <c r="H71" s="49">
        <f>SUM(H72:H77)</f>
        <v>3323983</v>
      </c>
      <c r="I71" s="112">
        <f>H71/H8</f>
        <v>0.11762957083813551</v>
      </c>
    </row>
    <row r="72" spans="1:9" ht="35.25" customHeight="1" thickTop="1">
      <c r="A72" s="3"/>
      <c r="B72" s="9">
        <v>55</v>
      </c>
      <c r="C72" s="39" t="s">
        <v>74</v>
      </c>
      <c r="D72" s="61"/>
      <c r="E72" s="9">
        <v>6050</v>
      </c>
      <c r="F72" s="21">
        <v>926611</v>
      </c>
      <c r="G72" s="50">
        <v>1426703</v>
      </c>
      <c r="H72" s="45">
        <v>1425804</v>
      </c>
      <c r="I72" s="106">
        <f>H72/H8</f>
        <v>0.05045654945265874</v>
      </c>
    </row>
    <row r="73" spans="1:9" ht="46.5" customHeight="1">
      <c r="A73" s="3"/>
      <c r="B73" s="9">
        <v>56</v>
      </c>
      <c r="C73" s="56" t="s">
        <v>72</v>
      </c>
      <c r="D73" s="32"/>
      <c r="E73" s="9">
        <v>6051</v>
      </c>
      <c r="F73" s="21"/>
      <c r="G73" s="50">
        <v>537166</v>
      </c>
      <c r="H73" s="46">
        <v>537166</v>
      </c>
      <c r="I73" s="107">
        <f>H73/H8</f>
        <v>0.01900930481558958</v>
      </c>
    </row>
    <row r="74" spans="1:9" ht="59.25" customHeight="1">
      <c r="A74" s="3"/>
      <c r="B74" s="9">
        <v>57</v>
      </c>
      <c r="C74" s="56" t="s">
        <v>73</v>
      </c>
      <c r="D74" s="32"/>
      <c r="E74" s="9">
        <v>6052</v>
      </c>
      <c r="F74" s="21"/>
      <c r="G74" s="50">
        <v>1109071</v>
      </c>
      <c r="H74" s="46">
        <v>1109069</v>
      </c>
      <c r="I74" s="107">
        <f>H74/H8</f>
        <v>0.0392478873989067</v>
      </c>
    </row>
    <row r="75" spans="1:9" ht="18.75" customHeight="1">
      <c r="A75" s="3"/>
      <c r="B75" s="9">
        <v>58</v>
      </c>
      <c r="C75" s="56" t="s">
        <v>33</v>
      </c>
      <c r="D75" s="33"/>
      <c r="E75" s="9">
        <v>6060</v>
      </c>
      <c r="F75" s="21">
        <v>350974</v>
      </c>
      <c r="G75" s="50">
        <v>279104</v>
      </c>
      <c r="H75" s="46">
        <v>251944</v>
      </c>
      <c r="I75" s="107">
        <f>H75/H8</f>
        <v>0.00891582917098048</v>
      </c>
    </row>
    <row r="76" spans="1:9" ht="31.5" customHeight="1">
      <c r="A76" s="3"/>
      <c r="B76" s="9">
        <v>59</v>
      </c>
      <c r="C76" s="56" t="s">
        <v>34</v>
      </c>
      <c r="D76" s="33"/>
      <c r="E76" s="9">
        <v>6220</v>
      </c>
      <c r="F76" s="21">
        <v>33500</v>
      </c>
      <c r="G76" s="50">
        <v>0</v>
      </c>
      <c r="H76" s="46">
        <v>0</v>
      </c>
      <c r="I76" s="107">
        <v>0</v>
      </c>
    </row>
    <row r="77" spans="1:10" ht="30.75" customHeight="1">
      <c r="A77" s="3"/>
      <c r="B77" s="29">
        <v>60</v>
      </c>
      <c r="C77" s="56" t="s">
        <v>45</v>
      </c>
      <c r="D77" s="33"/>
      <c r="E77" s="30">
        <v>6053</v>
      </c>
      <c r="F77" s="31">
        <v>296997</v>
      </c>
      <c r="G77" s="55">
        <v>0</v>
      </c>
      <c r="H77" s="46">
        <v>0</v>
      </c>
      <c r="I77" s="107">
        <v>0</v>
      </c>
      <c r="J77" s="113"/>
    </row>
    <row r="78" ht="15">
      <c r="B78" s="14" t="s">
        <v>35</v>
      </c>
    </row>
  </sheetData>
  <mergeCells count="82">
    <mergeCell ref="C43:D43"/>
    <mergeCell ref="C44:D44"/>
    <mergeCell ref="C59:D59"/>
    <mergeCell ref="C11:D11"/>
    <mergeCell ref="C12:D12"/>
    <mergeCell ref="C45:D45"/>
    <mergeCell ref="C46:D46"/>
    <mergeCell ref="C55:D55"/>
    <mergeCell ref="C56:D56"/>
    <mergeCell ref="C53:D53"/>
    <mergeCell ref="C70:D70"/>
    <mergeCell ref="C66:D66"/>
    <mergeCell ref="C68:D68"/>
    <mergeCell ref="C69:D69"/>
    <mergeCell ref="C67:D67"/>
    <mergeCell ref="A4:G4"/>
    <mergeCell ref="C51:D51"/>
    <mergeCell ref="C52:D52"/>
    <mergeCell ref="C54:D54"/>
    <mergeCell ref="C58:D58"/>
    <mergeCell ref="C47:D47"/>
    <mergeCell ref="C48:D48"/>
    <mergeCell ref="C49:D49"/>
    <mergeCell ref="C61:D61"/>
    <mergeCell ref="A3:H3"/>
    <mergeCell ref="C75:D75"/>
    <mergeCell ref="C63:D63"/>
    <mergeCell ref="C64:D64"/>
    <mergeCell ref="C57:D57"/>
    <mergeCell ref="C60:D60"/>
    <mergeCell ref="C62:D62"/>
    <mergeCell ref="C50:D50"/>
    <mergeCell ref="C24:D24"/>
    <mergeCell ref="C25:D25"/>
    <mergeCell ref="C22:D22"/>
    <mergeCell ref="C41:D41"/>
    <mergeCell ref="C29:D29"/>
    <mergeCell ref="C34:D34"/>
    <mergeCell ref="C35:D35"/>
    <mergeCell ref="C36:D36"/>
    <mergeCell ref="C37:D37"/>
    <mergeCell ref="C40:D40"/>
    <mergeCell ref="C38:D38"/>
    <mergeCell ref="C39:D39"/>
    <mergeCell ref="C19:D19"/>
    <mergeCell ref="C14:D14"/>
    <mergeCell ref="C17:D17"/>
    <mergeCell ref="C18:D18"/>
    <mergeCell ref="B6:B7"/>
    <mergeCell ref="C6:D7"/>
    <mergeCell ref="C9:D9"/>
    <mergeCell ref="C10:D10"/>
    <mergeCell ref="F6:F7"/>
    <mergeCell ref="H26:H28"/>
    <mergeCell ref="C8:D8"/>
    <mergeCell ref="C65:D65"/>
    <mergeCell ref="C13:D13"/>
    <mergeCell ref="C20:D20"/>
    <mergeCell ref="C21:D21"/>
    <mergeCell ref="C23:D23"/>
    <mergeCell ref="C15:D15"/>
    <mergeCell ref="C16:D16"/>
    <mergeCell ref="C77:D77"/>
    <mergeCell ref="B26:B28"/>
    <mergeCell ref="C30:D30"/>
    <mergeCell ref="C33:D33"/>
    <mergeCell ref="C26:D28"/>
    <mergeCell ref="C42:D42"/>
    <mergeCell ref="C76:D76"/>
    <mergeCell ref="C71:D71"/>
    <mergeCell ref="C72:D72"/>
    <mergeCell ref="C31:D31"/>
    <mergeCell ref="I6:I7"/>
    <mergeCell ref="I26:I27"/>
    <mergeCell ref="C73:D73"/>
    <mergeCell ref="C74:D74"/>
    <mergeCell ref="E26:E28"/>
    <mergeCell ref="F26:F28"/>
    <mergeCell ref="G26:G28"/>
    <mergeCell ref="H6:H7"/>
    <mergeCell ref="E6:E7"/>
    <mergeCell ref="G6:G7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Wasylik</cp:lastModifiedBy>
  <cp:lastPrinted>2005-03-07T10:34:39Z</cp:lastPrinted>
  <dcterms:created xsi:type="dcterms:W3CDTF">2003-02-10T10:27:46Z</dcterms:created>
  <dcterms:modified xsi:type="dcterms:W3CDTF">2005-03-07T10:35:00Z</dcterms:modified>
  <cp:category/>
  <cp:version/>
  <cp:contentType/>
  <cp:contentStatus/>
</cp:coreProperties>
</file>