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'Arkusz1'!$A$1:$F$160</definedName>
  </definedNames>
  <calcPr fullCalcOnLoad="1"/>
</workbook>
</file>

<file path=xl/sharedStrings.xml><?xml version="1.0" encoding="utf-8"?>
<sst xmlns="http://schemas.openxmlformats.org/spreadsheetml/2006/main" count="159" uniqueCount="86">
  <si>
    <t>Dział</t>
  </si>
  <si>
    <t>Rozdz.</t>
  </si>
  <si>
    <t>§</t>
  </si>
  <si>
    <t>Nazwa działu / rozdziału</t>
  </si>
  <si>
    <t>Plan wydatków</t>
  </si>
  <si>
    <t>Plan dochodów</t>
  </si>
  <si>
    <t>ROLNICTWO  I  ŁOWIECTWO</t>
  </si>
  <si>
    <t>Prace geodezyjno – urządzeniowe na  potrzeby  rolnictwa, w tym:</t>
  </si>
  <si>
    <t>Dotacje celowe otrzymane z budżetu państwa na zadania bieżące z zakresu administracji rządowej oraz inne zadania zlecone ustawami  i realizowane przez  powiat</t>
  </si>
  <si>
    <t>Wynagrodzenia osobowe pracowników</t>
  </si>
  <si>
    <t>Składki na ubezpieczenia społeczne</t>
  </si>
  <si>
    <t>Składki na fundusz pracy</t>
  </si>
  <si>
    <t>Zakup materiałów  i wyposażenia</t>
  </si>
  <si>
    <t>Zakup usług  pozostałych</t>
  </si>
  <si>
    <t>Dodatkowe wynagrodzenie roczne</t>
  </si>
  <si>
    <t>Zakup energii</t>
  </si>
  <si>
    <t>Podróże służbowe krajowe</t>
  </si>
  <si>
    <t>Opłaty na rzecz budżetu państwa</t>
  </si>
  <si>
    <t>Zakup materiałów i  wyposażenia</t>
  </si>
  <si>
    <t>Zakup usług remontowych</t>
  </si>
  <si>
    <t>Zakup  usług pozostałych</t>
  </si>
  <si>
    <t>Różne  opłaty i składki</t>
  </si>
  <si>
    <t>Odpisy na ZFŚS</t>
  </si>
  <si>
    <t>GOSPODARKA  MIESZKANIOWA</t>
  </si>
  <si>
    <t>DZIAŁALNOŚĆ   USŁUGOWA</t>
  </si>
  <si>
    <t>Prace geodezyjne i kartograficzne  /nieinwestycyjne/,  w tym:</t>
  </si>
  <si>
    <t>Nadzór  budowlany, w tym:</t>
  </si>
  <si>
    <t>Wynagrodzenia osobowe prac służby cywilnej</t>
  </si>
  <si>
    <t>Zakup usług pozostałych</t>
  </si>
  <si>
    <t>ADMINISTRACJA  PUBLICZNA</t>
  </si>
  <si>
    <t>Urzędy  Wojewódzkie,  w tym:</t>
  </si>
  <si>
    <t>Starostwa  powiatowe, w tym:</t>
  </si>
  <si>
    <t>Komisje  poborowe,  w tym:</t>
  </si>
  <si>
    <t>Uposażenie funkcjonariuszy</t>
  </si>
  <si>
    <t>Nagrody roczne funkcjonariuszy</t>
  </si>
  <si>
    <t>Zakup środków  żywności</t>
  </si>
  <si>
    <t>Komendy powiatowe Państwowej  Straży Pożarnej, w tym:</t>
  </si>
  <si>
    <t>Składki na ubezpieczenia zdrowotne</t>
  </si>
  <si>
    <t>OPIEKA  SPOŁECZNA</t>
  </si>
  <si>
    <t>Zakup środków żywności</t>
  </si>
  <si>
    <t>Ośrodki  wsparcia, w tym:</t>
  </si>
  <si>
    <t>Zespoły ds. orzekania o stopniu niepełnosprawności, w tym:</t>
  </si>
  <si>
    <t xml:space="preserve">Gospodarka  gruntami i nieruchomościami,w tym :  </t>
  </si>
  <si>
    <t xml:space="preserve">Opracowania  geodezyjne i  kartograficzne, w tym:  </t>
  </si>
  <si>
    <t>Składki na ubezpieczenia zdrowotne oraz świadczenia dla osób nie objętych obowiazkiem ubezpieczenia zdrowotnego w tym :</t>
  </si>
  <si>
    <t>Zakup materiałów i wyposażenia</t>
  </si>
  <si>
    <t>OGÓŁEM  DZIAŁY  :</t>
  </si>
  <si>
    <t>Dodatkowe wynagrodzenia roczne</t>
  </si>
  <si>
    <t>Zakup pomocy naukowych</t>
  </si>
  <si>
    <t>Podróże słuzbowe krajowe</t>
  </si>
  <si>
    <t>OCHRONA ZDROWIA</t>
  </si>
  <si>
    <t>Pozostałe zadania obronne</t>
  </si>
  <si>
    <t>OPIEKA SPOŁECZNA</t>
  </si>
  <si>
    <t>BEZPIECZEŃSTWO PUBLICZNE I OCHRONA PRZECIWPOŻAROWA</t>
  </si>
  <si>
    <t>OBRONA NARODOWA</t>
  </si>
  <si>
    <t>podatek od nieruchomości</t>
  </si>
  <si>
    <t>odpis na Z.F.Ś.S</t>
  </si>
  <si>
    <t>Wydatki osobowe nie zaliczone do uposażeń wypłacane  funkcjonariuszom</t>
  </si>
  <si>
    <t>Pozostałe należności żołnierzy i funkcjonariuszy</t>
  </si>
  <si>
    <t>Równoważniki pieniężne i ekwiwalenty dla funkcj</t>
  </si>
  <si>
    <t>Zakup usług zdrowotnych</t>
  </si>
  <si>
    <t>Odpisy na zakładowy fundusz Swiadczeń socj</t>
  </si>
  <si>
    <t>wynagrodzenia bezosobowe</t>
  </si>
  <si>
    <t>Wynagrodzenia bezosobowe</t>
  </si>
  <si>
    <t>Dotacje celowe otrzymane z budżetu państwa na zad bież z zakresu admin rząd oraz inne zadania zlecone ustawami  i realizowane przez  powiat</t>
  </si>
  <si>
    <t>Dotacje celowe otrzymane z budżetu państwa na inwestycje i zakupy inwestycyjne z zakresu administracji rządowej oraz inne zadania zlecone ustawami  i realizowane przez  powiat</t>
  </si>
  <si>
    <t>Wynagrodzenia osobowe</t>
  </si>
  <si>
    <t>Wydatki na zakupy inwestycyjne</t>
  </si>
  <si>
    <t>010</t>
  </si>
  <si>
    <t>01005</t>
  </si>
  <si>
    <t>Szkolenia członków korpusu służby cywilnej</t>
  </si>
  <si>
    <t>Opłaty z tytułu zakupu usług telekomunikacyjnych telefonii stacjonarnej</t>
  </si>
  <si>
    <t>Szkolenia pracowników niebędących członkami korpsu służby cywilnej</t>
  </si>
  <si>
    <t>Zakup materiałów papierniczych do sprzętu drukarskiego i urządzeń kserograficznych</t>
  </si>
  <si>
    <t>Zakup akcesoriów komputerowych, w tym programów i licencji</t>
  </si>
  <si>
    <t>Zakup sprzetu i uzbrojenia</t>
  </si>
  <si>
    <t>Zakup usług dostępu do sieci internet</t>
  </si>
  <si>
    <t>Opłaty z tytułu zakupu usług telekomunikacyjnych telefonii komórkowej</t>
  </si>
  <si>
    <t>Dotacje celowe otrzymywane z budżetu państwa na inwestycje i zakupy inwestycyjne z zakresu administracji rzadowej oraz inne zadania zlecone ustawami i realizowane przez powiat</t>
  </si>
  <si>
    <t>Opłaty czynszowe za pomieszczenia biurowe</t>
  </si>
  <si>
    <t>Ośrodki Dokumentacji Geod. i Kartograf.</t>
  </si>
  <si>
    <t>Obrona cywilna</t>
  </si>
  <si>
    <t>Wnagrodz. osobowe prac. sł. cyw.</t>
  </si>
  <si>
    <t>Uposaż. i świadcz. dla fun. zwoln. ze słuzby</t>
  </si>
  <si>
    <t>Załącznik nr 2 do Uchwały  Zarządu w sprawie układu wykonawczego budżetu powiatu wołowskiego na rok 2009</t>
  </si>
  <si>
    <t>Plan finansowy  zadań z zakresu administracji rządowej  na rok 2009                                                       w układzie  działów, rozdziałów i paragrafów klasyfikacji budżetowej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</si>
</sst>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4" xfId="0" applyFont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0" fontId="2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 vertical="top"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vertical="top"/>
    </xf>
    <xf numFmtId="3" fontId="2" fillId="0" borderId="7" xfId="0" applyNumberFormat="1" applyFont="1" applyBorder="1" applyAlignment="1">
      <alignment vertical="top" wrapText="1"/>
    </xf>
    <xf numFmtId="0" fontId="2" fillId="0" borderId="4" xfId="0" applyFont="1" applyBorder="1" applyAlignment="1">
      <alignment/>
    </xf>
    <xf numFmtId="3" fontId="2" fillId="0" borderId="8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 wrapText="1"/>
    </xf>
    <xf numFmtId="0" fontId="2" fillId="0" borderId="7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7" xfId="0" applyFont="1" applyBorder="1" applyAlignment="1">
      <alignment vertical="top"/>
    </xf>
    <xf numFmtId="3" fontId="2" fillId="0" borderId="7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8" xfId="0" applyFont="1" applyBorder="1" applyAlignment="1">
      <alignment wrapText="1"/>
    </xf>
    <xf numFmtId="3" fontId="1" fillId="0" borderId="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wrapText="1"/>
    </xf>
    <xf numFmtId="3" fontId="1" fillId="0" borderId="4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8" xfId="0" applyFont="1" applyBorder="1" applyAlignment="1">
      <alignment wrapText="1"/>
    </xf>
    <xf numFmtId="3" fontId="1" fillId="0" borderId="7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49" fontId="2" fillId="0" borderId="10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3" fontId="2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wrapText="1"/>
    </xf>
    <xf numFmtId="3" fontId="1" fillId="0" borderId="9" xfId="0" applyNumberFormat="1" applyFont="1" applyBorder="1" applyAlignment="1">
      <alignment vertical="top"/>
    </xf>
    <xf numFmtId="0" fontId="1" fillId="0" borderId="4" xfId="0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vertical="top"/>
    </xf>
    <xf numFmtId="3" fontId="2" fillId="0" borderId="20" xfId="0" applyNumberFormat="1" applyFont="1" applyBorder="1" applyAlignment="1">
      <alignment vertical="top"/>
    </xf>
    <xf numFmtId="44" fontId="2" fillId="0" borderId="9" xfId="0" applyNumberFormat="1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1" fillId="0" borderId="20" xfId="0" applyFont="1" applyBorder="1" applyAlignment="1">
      <alignment wrapText="1"/>
    </xf>
    <xf numFmtId="3" fontId="1" fillId="0" borderId="20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" xfId="0" applyFont="1" applyBorder="1" applyAlignment="1">
      <alignment vertical="top"/>
    </xf>
    <xf numFmtId="3" fontId="1" fillId="0" borderId="23" xfId="0" applyNumberFormat="1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vertical="top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18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1"/>
  <sheetViews>
    <sheetView tabSelected="1" view="pageBreakPreview" zoomScale="60" workbookViewId="0" topLeftCell="A36">
      <selection activeCell="G6" sqref="G6"/>
    </sheetView>
  </sheetViews>
  <sheetFormatPr defaultColWidth="9.00390625" defaultRowHeight="12.75"/>
  <cols>
    <col min="1" max="1" width="5.25390625" style="3" customWidth="1"/>
    <col min="2" max="2" width="6.375" style="3" customWidth="1"/>
    <col min="3" max="3" width="5.75390625" style="3" customWidth="1"/>
    <col min="4" max="4" width="35.125" style="3" customWidth="1"/>
    <col min="5" max="5" width="15.875" style="3" customWidth="1"/>
    <col min="6" max="6" width="14.125" style="3" customWidth="1"/>
    <col min="7" max="16384" width="9.125" style="3" customWidth="1"/>
  </cols>
  <sheetData>
    <row r="2" spans="5:6" ht="12.75" customHeight="1">
      <c r="E2" s="108" t="s">
        <v>84</v>
      </c>
      <c r="F2" s="108"/>
    </row>
    <row r="3" spans="5:6" ht="12.75">
      <c r="E3" s="108"/>
      <c r="F3" s="108"/>
    </row>
    <row r="4" spans="5:6" ht="12.75">
      <c r="E4" s="109"/>
      <c r="F4" s="109"/>
    </row>
    <row r="5" spans="5:6" ht="12.75">
      <c r="E5" s="4"/>
      <c r="F5" s="4"/>
    </row>
    <row r="6" spans="1:6" ht="25.5" customHeight="1">
      <c r="A6" s="5"/>
      <c r="B6" s="110" t="s">
        <v>85</v>
      </c>
      <c r="C6" s="110"/>
      <c r="D6" s="110"/>
      <c r="E6" s="110"/>
      <c r="F6" s="110"/>
    </row>
    <row r="7" spans="1:6" ht="13.5" customHeight="1">
      <c r="A7" s="6"/>
      <c r="B7" s="6"/>
      <c r="C7" s="6"/>
      <c r="D7" s="6"/>
      <c r="E7" s="6"/>
      <c r="F7" s="6"/>
    </row>
    <row r="8" spans="1:6" ht="12.75">
      <c r="A8" s="7"/>
      <c r="B8" s="7"/>
      <c r="C8" s="7"/>
      <c r="D8" s="7"/>
      <c r="E8" s="7"/>
      <c r="F8" s="7"/>
    </row>
    <row r="9" spans="1:6" s="10" customFormat="1" ht="13.5" thickBot="1">
      <c r="A9" s="8" t="s">
        <v>0</v>
      </c>
      <c r="B9" s="8" t="s">
        <v>1</v>
      </c>
      <c r="C9" s="9" t="s">
        <v>2</v>
      </c>
      <c r="D9" s="8" t="s">
        <v>3</v>
      </c>
      <c r="E9" s="8" t="s">
        <v>4</v>
      </c>
      <c r="F9" s="8" t="s">
        <v>5</v>
      </c>
    </row>
    <row r="10" spans="1:6" s="10" customFormat="1" ht="13.5" thickBo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3.5" thickBot="1">
      <c r="A11" s="12" t="s">
        <v>68</v>
      </c>
      <c r="B11" s="13"/>
      <c r="C11" s="14"/>
      <c r="D11" s="13" t="s">
        <v>6</v>
      </c>
      <c r="E11" s="15">
        <f>SUM(E12)</f>
        <v>15000</v>
      </c>
      <c r="F11" s="15">
        <f>SUM(F12)</f>
        <v>15000</v>
      </c>
    </row>
    <row r="12" spans="1:6" ht="25.5" customHeight="1">
      <c r="A12" s="101"/>
      <c r="B12" s="17" t="s">
        <v>69</v>
      </c>
      <c r="C12" s="18"/>
      <c r="D12" s="19" t="s">
        <v>7</v>
      </c>
      <c r="E12" s="20">
        <f>SUM(E14:E17)</f>
        <v>15000</v>
      </c>
      <c r="F12" s="20">
        <f>SUM(F13)</f>
        <v>15000</v>
      </c>
    </row>
    <row r="13" spans="1:6" ht="50.25" customHeight="1">
      <c r="A13" s="101"/>
      <c r="B13" s="103"/>
      <c r="C13" s="22">
        <v>2110</v>
      </c>
      <c r="D13" s="23" t="s">
        <v>8</v>
      </c>
      <c r="E13" s="24"/>
      <c r="F13" s="25">
        <v>15000</v>
      </c>
    </row>
    <row r="14" spans="1:6" ht="12.75" customHeight="1">
      <c r="A14" s="101"/>
      <c r="B14" s="105"/>
      <c r="C14" s="22">
        <v>4010</v>
      </c>
      <c r="D14" s="23" t="s">
        <v>66</v>
      </c>
      <c r="E14" s="27"/>
      <c r="F14" s="25"/>
    </row>
    <row r="15" spans="1:6" ht="12.75" customHeight="1">
      <c r="A15" s="101"/>
      <c r="B15" s="105"/>
      <c r="C15" s="22">
        <v>4110</v>
      </c>
      <c r="D15" s="23" t="s">
        <v>10</v>
      </c>
      <c r="E15" s="27"/>
      <c r="F15" s="28"/>
    </row>
    <row r="16" spans="1:6" ht="12.75" customHeight="1">
      <c r="A16" s="101"/>
      <c r="B16" s="105"/>
      <c r="C16" s="22">
        <v>4120</v>
      </c>
      <c r="D16" s="23" t="s">
        <v>11</v>
      </c>
      <c r="E16" s="27"/>
      <c r="F16" s="28"/>
    </row>
    <row r="17" spans="1:6" ht="13.5" thickBot="1">
      <c r="A17" s="101"/>
      <c r="B17" s="105"/>
      <c r="C17" s="29">
        <v>4300</v>
      </c>
      <c r="D17" s="29" t="s">
        <v>13</v>
      </c>
      <c r="E17" s="30">
        <v>15000</v>
      </c>
      <c r="F17" s="31"/>
    </row>
    <row r="18" spans="1:6" ht="13.5" thickBot="1">
      <c r="A18" s="1">
        <v>700</v>
      </c>
      <c r="B18" s="32"/>
      <c r="C18" s="33"/>
      <c r="D18" s="34" t="s">
        <v>23</v>
      </c>
      <c r="E18" s="35">
        <f>SUM(E19)</f>
        <v>50000</v>
      </c>
      <c r="F18" s="36">
        <f>SUM(F19)</f>
        <v>50000</v>
      </c>
    </row>
    <row r="19" spans="1:6" ht="25.5">
      <c r="A19" s="101"/>
      <c r="B19" s="37">
        <v>70005</v>
      </c>
      <c r="C19" s="38"/>
      <c r="D19" s="53" t="s">
        <v>42</v>
      </c>
      <c r="E19" s="39">
        <f>SUM(E21:E22)</f>
        <v>50000</v>
      </c>
      <c r="F19" s="39">
        <f>SUM(F20:F22)</f>
        <v>50000</v>
      </c>
    </row>
    <row r="20" spans="1:6" ht="50.25" customHeight="1">
      <c r="A20" s="101"/>
      <c r="B20" s="106"/>
      <c r="C20" s="40">
        <v>2110</v>
      </c>
      <c r="D20" s="23" t="s">
        <v>8</v>
      </c>
      <c r="E20" s="41"/>
      <c r="F20" s="24">
        <v>50000</v>
      </c>
    </row>
    <row r="21" spans="1:6" ht="12.75">
      <c r="A21" s="101"/>
      <c r="B21" s="101"/>
      <c r="C21" s="42">
        <v>4210</v>
      </c>
      <c r="D21" s="42" t="s">
        <v>12</v>
      </c>
      <c r="E21" s="43">
        <v>5000</v>
      </c>
      <c r="F21" s="31"/>
    </row>
    <row r="22" spans="1:6" ht="13.5" thickBot="1">
      <c r="A22" s="101"/>
      <c r="B22" s="101"/>
      <c r="C22" s="29">
        <v>4300</v>
      </c>
      <c r="D22" s="29" t="s">
        <v>20</v>
      </c>
      <c r="E22" s="30">
        <v>45000</v>
      </c>
      <c r="F22" s="31"/>
    </row>
    <row r="23" spans="1:6" ht="13.5" thickBot="1">
      <c r="A23" s="1">
        <v>710</v>
      </c>
      <c r="B23" s="34"/>
      <c r="C23" s="33"/>
      <c r="D23" s="34" t="s">
        <v>24</v>
      </c>
      <c r="E23" s="35">
        <f>SUM(E24+E31+E34+E37)</f>
        <v>362150</v>
      </c>
      <c r="F23" s="36">
        <f>SUM(F24+F31+F34+F37)</f>
        <v>362150</v>
      </c>
    </row>
    <row r="24" spans="1:6" ht="12.75">
      <c r="A24" s="37"/>
      <c r="B24" s="44">
        <v>71012</v>
      </c>
      <c r="C24" s="18"/>
      <c r="D24" s="44" t="s">
        <v>80</v>
      </c>
      <c r="E24" s="45">
        <f>SUM(E26:E30)</f>
        <v>55000</v>
      </c>
      <c r="F24" s="45">
        <f>SUM(F25)</f>
        <v>55000</v>
      </c>
    </row>
    <row r="25" spans="1:6" ht="51.75" customHeight="1">
      <c r="A25" s="37"/>
      <c r="B25" s="46"/>
      <c r="C25" s="29">
        <v>2110</v>
      </c>
      <c r="D25" s="47" t="s">
        <v>8</v>
      </c>
      <c r="E25" s="48"/>
      <c r="F25" s="49">
        <v>55000</v>
      </c>
    </row>
    <row r="26" spans="1:6" ht="12.75">
      <c r="A26" s="37"/>
      <c r="B26" s="46"/>
      <c r="C26" s="22">
        <v>4010</v>
      </c>
      <c r="D26" s="23" t="s">
        <v>66</v>
      </c>
      <c r="E26" s="49">
        <v>41213</v>
      </c>
      <c r="F26" s="39"/>
    </row>
    <row r="27" spans="1:6" ht="12.75">
      <c r="A27" s="37"/>
      <c r="B27" s="46"/>
      <c r="C27" s="22">
        <v>4040</v>
      </c>
      <c r="D27" s="23" t="s">
        <v>14</v>
      </c>
      <c r="E27" s="49">
        <v>3700</v>
      </c>
      <c r="F27" s="39"/>
    </row>
    <row r="28" spans="1:6" ht="12.75">
      <c r="A28" s="37"/>
      <c r="B28" s="46"/>
      <c r="C28" s="22">
        <v>4110</v>
      </c>
      <c r="D28" s="23" t="s">
        <v>10</v>
      </c>
      <c r="E28" s="49">
        <v>7187</v>
      </c>
      <c r="F28" s="39"/>
    </row>
    <row r="29" spans="1:6" ht="12.75">
      <c r="A29" s="37"/>
      <c r="B29" s="46"/>
      <c r="C29" s="22">
        <v>4120</v>
      </c>
      <c r="D29" s="23" t="s">
        <v>11</v>
      </c>
      <c r="E29" s="49">
        <v>1100</v>
      </c>
      <c r="F29" s="39"/>
    </row>
    <row r="30" spans="1:6" ht="13.5" thickBot="1">
      <c r="A30" s="37"/>
      <c r="B30" s="46"/>
      <c r="C30" s="50">
        <v>4440</v>
      </c>
      <c r="D30" s="51" t="s">
        <v>22</v>
      </c>
      <c r="E30" s="49">
        <v>1800</v>
      </c>
      <c r="F30" s="39"/>
    </row>
    <row r="31" spans="1:6" ht="25.5" customHeight="1" thickTop="1">
      <c r="A31" s="101"/>
      <c r="B31" s="52">
        <v>71013</v>
      </c>
      <c r="C31" s="38"/>
      <c r="D31" s="53" t="s">
        <v>25</v>
      </c>
      <c r="E31" s="54">
        <f>SUM(E33)</f>
        <v>25000</v>
      </c>
      <c r="F31" s="55">
        <f>SUM(F32)</f>
        <v>25000</v>
      </c>
    </row>
    <row r="32" spans="1:6" ht="49.5" customHeight="1">
      <c r="A32" s="101"/>
      <c r="B32" s="103"/>
      <c r="C32" s="56">
        <v>2110</v>
      </c>
      <c r="D32" s="47" t="s">
        <v>8</v>
      </c>
      <c r="E32" s="41"/>
      <c r="F32" s="24">
        <v>25000</v>
      </c>
    </row>
    <row r="33" spans="1:6" ht="13.5" customHeight="1">
      <c r="A33" s="101"/>
      <c r="B33" s="104"/>
      <c r="C33" s="57">
        <v>4300</v>
      </c>
      <c r="D33" s="42" t="s">
        <v>20</v>
      </c>
      <c r="E33" s="49">
        <v>25000</v>
      </c>
      <c r="F33" s="49"/>
    </row>
    <row r="34" spans="1:6" ht="24" customHeight="1">
      <c r="A34" s="101"/>
      <c r="B34" s="58">
        <v>71014</v>
      </c>
      <c r="C34" s="40"/>
      <c r="D34" s="59" t="s">
        <v>43</v>
      </c>
      <c r="E34" s="60">
        <f>SUM(E36)</f>
        <v>10320</v>
      </c>
      <c r="F34" s="60">
        <f>SUM(F35)</f>
        <v>10320</v>
      </c>
    </row>
    <row r="35" spans="1:6" ht="49.5" customHeight="1">
      <c r="A35" s="101"/>
      <c r="B35" s="103"/>
      <c r="C35" s="56">
        <v>2110</v>
      </c>
      <c r="D35" s="47" t="s">
        <v>8</v>
      </c>
      <c r="E35" s="41"/>
      <c r="F35" s="24">
        <v>10320</v>
      </c>
    </row>
    <row r="36" spans="1:6" ht="12.75">
      <c r="A36" s="101"/>
      <c r="B36" s="104"/>
      <c r="C36" s="57">
        <v>4300</v>
      </c>
      <c r="D36" s="42" t="s">
        <v>20</v>
      </c>
      <c r="E36" s="49">
        <v>10320</v>
      </c>
      <c r="F36" s="49"/>
    </row>
    <row r="37" spans="1:6" ht="12.75">
      <c r="A37" s="101"/>
      <c r="B37" s="46">
        <v>71015</v>
      </c>
      <c r="C37" s="42"/>
      <c r="D37" s="61" t="s">
        <v>26</v>
      </c>
      <c r="E37" s="62">
        <f>SUM(E40:E58)</f>
        <v>271830</v>
      </c>
      <c r="F37" s="62">
        <f>SUM(F38:F39)</f>
        <v>271830</v>
      </c>
    </row>
    <row r="38" spans="1:6" ht="51" customHeight="1">
      <c r="A38" s="101"/>
      <c r="B38" s="103"/>
      <c r="C38" s="56">
        <v>2110</v>
      </c>
      <c r="D38" s="47" t="s">
        <v>8</v>
      </c>
      <c r="E38" s="41"/>
      <c r="F38" s="24">
        <v>271830</v>
      </c>
    </row>
    <row r="39" spans="1:6" ht="63.75" customHeight="1">
      <c r="A39" s="101"/>
      <c r="B39" s="105"/>
      <c r="C39" s="56">
        <v>6410</v>
      </c>
      <c r="D39" s="47" t="s">
        <v>65</v>
      </c>
      <c r="E39" s="41"/>
      <c r="F39" s="24"/>
    </row>
    <row r="40" spans="1:6" ht="12.75">
      <c r="A40" s="101"/>
      <c r="B40" s="105"/>
      <c r="C40" s="57">
        <v>4010</v>
      </c>
      <c r="D40" s="42" t="s">
        <v>9</v>
      </c>
      <c r="E40" s="43">
        <v>65000</v>
      </c>
      <c r="F40" s="41"/>
    </row>
    <row r="41" spans="1:6" ht="12.75">
      <c r="A41" s="101"/>
      <c r="B41" s="105"/>
      <c r="C41" s="57">
        <v>4020</v>
      </c>
      <c r="D41" s="42" t="s">
        <v>27</v>
      </c>
      <c r="E41" s="43">
        <v>117350</v>
      </c>
      <c r="F41" s="31"/>
    </row>
    <row r="42" spans="1:6" ht="12.75">
      <c r="A42" s="101"/>
      <c r="B42" s="105"/>
      <c r="C42" s="57">
        <v>4040</v>
      </c>
      <c r="D42" s="42" t="s">
        <v>14</v>
      </c>
      <c r="E42" s="43">
        <v>12516</v>
      </c>
      <c r="F42" s="31"/>
    </row>
    <row r="43" spans="1:6" ht="12.75">
      <c r="A43" s="101"/>
      <c r="B43" s="105"/>
      <c r="C43" s="57">
        <v>4110</v>
      </c>
      <c r="D43" s="42" t="s">
        <v>10</v>
      </c>
      <c r="E43" s="43">
        <v>31369</v>
      </c>
      <c r="F43" s="31"/>
    </row>
    <row r="44" spans="1:6" ht="12.75">
      <c r="A44" s="101"/>
      <c r="B44" s="105"/>
      <c r="C44" s="57">
        <v>4120</v>
      </c>
      <c r="D44" s="42" t="s">
        <v>11</v>
      </c>
      <c r="E44" s="43">
        <v>4700</v>
      </c>
      <c r="F44" s="31"/>
    </row>
    <row r="45" spans="1:6" ht="12.75">
      <c r="A45" s="101"/>
      <c r="B45" s="105"/>
      <c r="C45" s="63">
        <v>4170</v>
      </c>
      <c r="D45" s="18" t="s">
        <v>63</v>
      </c>
      <c r="E45" s="64">
        <v>1190</v>
      </c>
      <c r="F45" s="31"/>
    </row>
    <row r="46" spans="1:6" ht="12.75">
      <c r="A46" s="101"/>
      <c r="B46" s="105"/>
      <c r="C46" s="63">
        <v>4210</v>
      </c>
      <c r="D46" s="18" t="s">
        <v>18</v>
      </c>
      <c r="E46" s="64">
        <v>5000</v>
      </c>
      <c r="F46" s="31"/>
    </row>
    <row r="47" spans="1:6" ht="12.75">
      <c r="A47" s="101"/>
      <c r="B47" s="105"/>
      <c r="C47" s="63">
        <v>4280</v>
      </c>
      <c r="D47" s="18" t="s">
        <v>60</v>
      </c>
      <c r="E47" s="64">
        <v>300</v>
      </c>
      <c r="F47" s="31"/>
    </row>
    <row r="48" spans="1:6" ht="12.75">
      <c r="A48" s="101"/>
      <c r="B48" s="105"/>
      <c r="C48" s="57">
        <v>4300</v>
      </c>
      <c r="D48" s="42" t="s">
        <v>28</v>
      </c>
      <c r="E48" s="43">
        <v>6000</v>
      </c>
      <c r="F48" s="31"/>
    </row>
    <row r="49" spans="1:6" ht="25.5">
      <c r="A49" s="101"/>
      <c r="B49" s="105"/>
      <c r="C49" s="57">
        <v>4360</v>
      </c>
      <c r="D49" s="51" t="s">
        <v>77</v>
      </c>
      <c r="E49" s="43">
        <v>500</v>
      </c>
      <c r="F49" s="31"/>
    </row>
    <row r="50" spans="1:6" ht="25.5">
      <c r="A50" s="101"/>
      <c r="B50" s="105"/>
      <c r="C50" s="57">
        <v>4370</v>
      </c>
      <c r="D50" s="51" t="s">
        <v>71</v>
      </c>
      <c r="E50" s="43">
        <v>3000</v>
      </c>
      <c r="F50" s="31"/>
    </row>
    <row r="51" spans="1:6" ht="12.75">
      <c r="A51" s="101"/>
      <c r="B51" s="105"/>
      <c r="C51" s="57">
        <v>4400</v>
      </c>
      <c r="D51" s="42" t="s">
        <v>79</v>
      </c>
      <c r="E51" s="43">
        <v>7405</v>
      </c>
      <c r="F51" s="31"/>
    </row>
    <row r="52" spans="1:6" ht="12.75">
      <c r="A52" s="101"/>
      <c r="B52" s="105"/>
      <c r="C52" s="57">
        <v>4410</v>
      </c>
      <c r="D52" s="42" t="s">
        <v>16</v>
      </c>
      <c r="E52" s="43">
        <v>500</v>
      </c>
      <c r="F52" s="31"/>
    </row>
    <row r="53" spans="1:6" ht="12.75">
      <c r="A53" s="101"/>
      <c r="B53" s="105"/>
      <c r="C53" s="57">
        <v>4440</v>
      </c>
      <c r="D53" s="42" t="s">
        <v>22</v>
      </c>
      <c r="E53" s="43">
        <v>5000</v>
      </c>
      <c r="F53" s="31"/>
    </row>
    <row r="54" spans="1:6" ht="14.25" customHeight="1">
      <c r="A54" s="16"/>
      <c r="B54" s="26"/>
      <c r="C54" s="65">
        <v>4550</v>
      </c>
      <c r="D54" s="66" t="s">
        <v>70</v>
      </c>
      <c r="E54" s="30">
        <v>2000</v>
      </c>
      <c r="F54" s="31"/>
    </row>
    <row r="55" spans="1:6" ht="25.5">
      <c r="A55" s="16"/>
      <c r="B55" s="26"/>
      <c r="C55" s="65">
        <v>4700</v>
      </c>
      <c r="D55" s="67" t="s">
        <v>72</v>
      </c>
      <c r="E55" s="30">
        <v>2000</v>
      </c>
      <c r="F55" s="31"/>
    </row>
    <row r="56" spans="1:6" ht="25.5">
      <c r="A56" s="16"/>
      <c r="B56" s="26"/>
      <c r="C56" s="65">
        <v>4740</v>
      </c>
      <c r="D56" s="51" t="s">
        <v>73</v>
      </c>
      <c r="E56" s="30">
        <v>4000</v>
      </c>
      <c r="F56" s="31"/>
    </row>
    <row r="57" spans="1:6" ht="25.5">
      <c r="A57" s="16"/>
      <c r="B57" s="26"/>
      <c r="C57" s="65">
        <v>4750</v>
      </c>
      <c r="D57" s="51" t="s">
        <v>74</v>
      </c>
      <c r="E57" s="30">
        <v>4000</v>
      </c>
      <c r="F57" s="31"/>
    </row>
    <row r="58" spans="1:6" ht="13.5" thickBot="1">
      <c r="A58" s="16"/>
      <c r="B58" s="26"/>
      <c r="C58" s="65">
        <v>6060</v>
      </c>
      <c r="D58" s="29" t="s">
        <v>67</v>
      </c>
      <c r="E58" s="30"/>
      <c r="F58" s="31"/>
    </row>
    <row r="59" spans="1:6" ht="13.5" thickBot="1">
      <c r="A59" s="1">
        <v>750</v>
      </c>
      <c r="B59" s="98"/>
      <c r="C59" s="33"/>
      <c r="D59" s="34" t="s">
        <v>29</v>
      </c>
      <c r="E59" s="35">
        <f>SUM(E60+E69)</f>
        <v>132358</v>
      </c>
      <c r="F59" s="36">
        <f>SUM(F60+F69)</f>
        <v>132358</v>
      </c>
    </row>
    <row r="60" spans="1:6" ht="12.75">
      <c r="A60" s="101"/>
      <c r="B60" s="99">
        <v>75011</v>
      </c>
      <c r="C60" s="18"/>
      <c r="D60" s="44" t="s">
        <v>30</v>
      </c>
      <c r="E60" s="45">
        <f>SUM(E62:E66)</f>
        <v>105358</v>
      </c>
      <c r="F60" s="45">
        <f>SUM(F61)</f>
        <v>105358</v>
      </c>
    </row>
    <row r="61" spans="1:6" ht="48.75" customHeight="1">
      <c r="A61" s="102"/>
      <c r="B61" s="101"/>
      <c r="C61" s="56">
        <v>2110</v>
      </c>
      <c r="D61" s="23" t="s">
        <v>8</v>
      </c>
      <c r="E61" s="41"/>
      <c r="F61" s="24">
        <v>105358</v>
      </c>
    </row>
    <row r="62" spans="1:6" ht="12.75">
      <c r="A62" s="102"/>
      <c r="B62" s="101"/>
      <c r="C62" s="57">
        <v>4010</v>
      </c>
      <c r="D62" s="42" t="s">
        <v>9</v>
      </c>
      <c r="E62" s="43">
        <v>73000</v>
      </c>
      <c r="F62" s="41"/>
    </row>
    <row r="63" spans="1:6" ht="12.75">
      <c r="A63" s="102"/>
      <c r="B63" s="101"/>
      <c r="C63" s="57">
        <v>4040</v>
      </c>
      <c r="D63" s="42" t="s">
        <v>14</v>
      </c>
      <c r="E63" s="43">
        <v>8000</v>
      </c>
      <c r="F63" s="31"/>
    </row>
    <row r="64" spans="1:6" ht="12.75">
      <c r="A64" s="102"/>
      <c r="B64" s="101"/>
      <c r="C64" s="57">
        <v>4110</v>
      </c>
      <c r="D64" s="42" t="s">
        <v>10</v>
      </c>
      <c r="E64" s="43">
        <v>15100</v>
      </c>
      <c r="F64" s="31"/>
    </row>
    <row r="65" spans="1:6" ht="12.75">
      <c r="A65" s="102"/>
      <c r="B65" s="101"/>
      <c r="C65" s="65">
        <v>4120</v>
      </c>
      <c r="D65" s="29" t="s">
        <v>11</v>
      </c>
      <c r="E65" s="30">
        <v>1900</v>
      </c>
      <c r="F65" s="31"/>
    </row>
    <row r="66" spans="1:6" ht="12.75">
      <c r="A66" s="102"/>
      <c r="B66" s="101"/>
      <c r="C66" s="42">
        <v>4440</v>
      </c>
      <c r="D66" s="42" t="s">
        <v>22</v>
      </c>
      <c r="E66" s="49">
        <v>7358</v>
      </c>
      <c r="F66" s="49"/>
    </row>
    <row r="67" spans="1:6" ht="12.75" customHeight="1" hidden="1">
      <c r="A67" s="101"/>
      <c r="B67" s="18"/>
      <c r="C67" s="18"/>
      <c r="D67" s="18"/>
      <c r="E67" s="69"/>
      <c r="F67" s="69"/>
    </row>
    <row r="68" spans="1:6" ht="12.75" customHeight="1" hidden="1">
      <c r="A68" s="101"/>
      <c r="B68" s="70">
        <v>75020</v>
      </c>
      <c r="C68" s="29"/>
      <c r="D68" s="70" t="s">
        <v>31</v>
      </c>
      <c r="E68" s="41"/>
      <c r="F68" s="48"/>
    </row>
    <row r="69" spans="1:6" ht="12.75">
      <c r="A69" s="102"/>
      <c r="B69" s="61">
        <v>75045</v>
      </c>
      <c r="C69" s="42"/>
      <c r="D69" s="61" t="s">
        <v>32</v>
      </c>
      <c r="E69" s="62">
        <f>SUM(E71:E77)</f>
        <v>27000</v>
      </c>
      <c r="F69" s="62">
        <f>SUM(F70)</f>
        <v>27000</v>
      </c>
    </row>
    <row r="70" spans="1:6" ht="50.25" customHeight="1">
      <c r="A70" s="101"/>
      <c r="B70" s="107"/>
      <c r="C70" s="16">
        <v>2110</v>
      </c>
      <c r="D70" s="71" t="s">
        <v>8</v>
      </c>
      <c r="E70" s="31"/>
      <c r="F70" s="72">
        <v>27000</v>
      </c>
    </row>
    <row r="71" spans="1:6" ht="12.75">
      <c r="A71" s="101"/>
      <c r="B71" s="107"/>
      <c r="C71" s="42">
        <v>4010</v>
      </c>
      <c r="D71" s="42" t="s">
        <v>9</v>
      </c>
      <c r="E71" s="43">
        <v>10000</v>
      </c>
      <c r="F71" s="41"/>
    </row>
    <row r="72" spans="1:6" ht="12.75">
      <c r="A72" s="101"/>
      <c r="B72" s="107"/>
      <c r="C72" s="42">
        <v>4110</v>
      </c>
      <c r="D72" s="42" t="s">
        <v>10</v>
      </c>
      <c r="E72" s="43">
        <v>1550</v>
      </c>
      <c r="F72" s="31"/>
    </row>
    <row r="73" spans="1:6" ht="12.75">
      <c r="A73" s="101"/>
      <c r="B73" s="107"/>
      <c r="C73" s="42">
        <v>4120</v>
      </c>
      <c r="D73" s="42" t="s">
        <v>11</v>
      </c>
      <c r="E73" s="43">
        <v>250</v>
      </c>
      <c r="F73" s="31"/>
    </row>
    <row r="74" spans="1:6" ht="12.75">
      <c r="A74" s="101"/>
      <c r="B74" s="107"/>
      <c r="C74" s="42">
        <v>4170</v>
      </c>
      <c r="D74" s="42" t="s">
        <v>63</v>
      </c>
      <c r="E74" s="43">
        <v>9000</v>
      </c>
      <c r="F74" s="31"/>
    </row>
    <row r="75" spans="1:6" ht="12.75">
      <c r="A75" s="101"/>
      <c r="B75" s="107"/>
      <c r="C75" s="42">
        <v>4210</v>
      </c>
      <c r="D75" s="42" t="s">
        <v>18</v>
      </c>
      <c r="E75" s="43">
        <v>3200</v>
      </c>
      <c r="F75" s="31"/>
    </row>
    <row r="76" spans="1:6" ht="12.75">
      <c r="A76" s="101"/>
      <c r="B76" s="107"/>
      <c r="C76" s="42">
        <v>4300</v>
      </c>
      <c r="D76" s="42" t="s">
        <v>20</v>
      </c>
      <c r="E76" s="43">
        <v>2000</v>
      </c>
      <c r="F76" s="31"/>
    </row>
    <row r="77" spans="1:6" ht="13.5" thickBot="1">
      <c r="A77" s="101"/>
      <c r="B77" s="107"/>
      <c r="C77" s="29">
        <v>4410</v>
      </c>
      <c r="D77" s="29" t="s">
        <v>16</v>
      </c>
      <c r="E77" s="30">
        <v>1000</v>
      </c>
      <c r="F77" s="31"/>
    </row>
    <row r="78" spans="1:6" ht="13.5" thickBot="1">
      <c r="A78" s="1">
        <v>752</v>
      </c>
      <c r="B78" s="34"/>
      <c r="C78" s="33"/>
      <c r="D78" s="73" t="s">
        <v>54</v>
      </c>
      <c r="E78" s="35">
        <f>SUM(E79)</f>
        <v>1400</v>
      </c>
      <c r="F78" s="36">
        <f>SUM(F79)</f>
        <v>1400</v>
      </c>
    </row>
    <row r="79" spans="1:6" ht="12.75">
      <c r="A79" s="101"/>
      <c r="B79" s="44">
        <v>75212</v>
      </c>
      <c r="C79" s="38"/>
      <c r="D79" s="74" t="s">
        <v>51</v>
      </c>
      <c r="E79" s="31">
        <f>SUM(E81:E81)</f>
        <v>1400</v>
      </c>
      <c r="F79" s="31">
        <f>SUM(F80)</f>
        <v>1400</v>
      </c>
    </row>
    <row r="80" spans="1:6" ht="51" customHeight="1">
      <c r="A80" s="101"/>
      <c r="B80" s="105"/>
      <c r="C80" s="75">
        <v>2110</v>
      </c>
      <c r="D80" s="51" t="s">
        <v>8</v>
      </c>
      <c r="E80" s="76"/>
      <c r="F80" s="76">
        <v>1400</v>
      </c>
    </row>
    <row r="81" spans="1:6" ht="13.5" thickBot="1">
      <c r="A81" s="101"/>
      <c r="B81" s="105"/>
      <c r="C81" s="21">
        <v>4210</v>
      </c>
      <c r="D81" s="29" t="s">
        <v>18</v>
      </c>
      <c r="E81" s="77">
        <v>1400</v>
      </c>
      <c r="F81" s="21"/>
    </row>
    <row r="82" spans="1:6" ht="24.75" customHeight="1" thickBot="1">
      <c r="A82" s="1">
        <v>754</v>
      </c>
      <c r="B82" s="78"/>
      <c r="C82" s="33"/>
      <c r="D82" s="79" t="s">
        <v>53</v>
      </c>
      <c r="E82" s="80">
        <f>E83+E116</f>
        <v>4111652</v>
      </c>
      <c r="F82" s="2">
        <f>F83+F116</f>
        <v>4111652</v>
      </c>
    </row>
    <row r="83" spans="1:6" ht="27" customHeight="1">
      <c r="A83" s="101"/>
      <c r="B83" s="58">
        <v>75411</v>
      </c>
      <c r="C83" s="16"/>
      <c r="D83" s="81" t="s">
        <v>36</v>
      </c>
      <c r="E83" s="54">
        <f>SUM(E86:E115)</f>
        <v>4103952</v>
      </c>
      <c r="F83" s="54">
        <f>SUM(F84:F85)</f>
        <v>4103952</v>
      </c>
    </row>
    <row r="84" spans="1:6" ht="50.25" customHeight="1">
      <c r="A84" s="101"/>
      <c r="B84" s="106"/>
      <c r="C84" s="82">
        <v>2110</v>
      </c>
      <c r="D84" s="83" t="s">
        <v>8</v>
      </c>
      <c r="E84" s="84"/>
      <c r="F84" s="24">
        <v>3153952</v>
      </c>
    </row>
    <row r="85" spans="1:6" ht="50.25" customHeight="1">
      <c r="A85" s="101"/>
      <c r="B85" s="101"/>
      <c r="C85" s="82">
        <v>6410</v>
      </c>
      <c r="D85" s="83" t="s">
        <v>78</v>
      </c>
      <c r="E85" s="85"/>
      <c r="F85" s="24">
        <v>950000</v>
      </c>
    </row>
    <row r="86" spans="1:6" ht="24" customHeight="1">
      <c r="A86" s="101"/>
      <c r="B86" s="101"/>
      <c r="C86" s="82">
        <v>3070</v>
      </c>
      <c r="D86" s="51" t="s">
        <v>57</v>
      </c>
      <c r="E86" s="85">
        <v>180000</v>
      </c>
      <c r="F86" s="24"/>
    </row>
    <row r="87" spans="1:6" ht="12.75">
      <c r="A87" s="101"/>
      <c r="B87" s="101"/>
      <c r="C87" s="42">
        <v>4010</v>
      </c>
      <c r="D87" s="42" t="s">
        <v>9</v>
      </c>
      <c r="E87" s="43"/>
      <c r="F87" s="31"/>
    </row>
    <row r="88" spans="1:6" ht="12.75">
      <c r="A88" s="101"/>
      <c r="B88" s="101"/>
      <c r="C88" s="42">
        <v>4020</v>
      </c>
      <c r="D88" s="42" t="s">
        <v>82</v>
      </c>
      <c r="E88" s="43">
        <v>21506</v>
      </c>
      <c r="F88" s="31"/>
    </row>
    <row r="89" spans="1:6" ht="12.75">
      <c r="A89" s="101"/>
      <c r="B89" s="101"/>
      <c r="C89" s="42">
        <v>4040</v>
      </c>
      <c r="D89" s="42" t="s">
        <v>14</v>
      </c>
      <c r="E89" s="43">
        <v>1882</v>
      </c>
      <c r="F89" s="31"/>
    </row>
    <row r="90" spans="1:6" ht="12.75">
      <c r="A90" s="101"/>
      <c r="B90" s="101"/>
      <c r="C90" s="42">
        <v>4050</v>
      </c>
      <c r="D90" s="42" t="s">
        <v>33</v>
      </c>
      <c r="E90" s="43">
        <v>2142486</v>
      </c>
      <c r="F90" s="31"/>
    </row>
    <row r="91" spans="1:6" ht="12.75">
      <c r="A91" s="101"/>
      <c r="B91" s="101"/>
      <c r="C91" s="42">
        <v>4060</v>
      </c>
      <c r="D91" s="42" t="s">
        <v>58</v>
      </c>
      <c r="E91" s="43">
        <v>203030</v>
      </c>
      <c r="F91" s="31"/>
    </row>
    <row r="92" spans="1:6" ht="12.75">
      <c r="A92" s="101"/>
      <c r="B92" s="101"/>
      <c r="C92" s="42">
        <v>4070</v>
      </c>
      <c r="D92" s="42" t="s">
        <v>34</v>
      </c>
      <c r="E92" s="43">
        <v>178469</v>
      </c>
      <c r="F92" s="31"/>
    </row>
    <row r="93" spans="1:6" ht="12.75">
      <c r="A93" s="101"/>
      <c r="B93" s="101"/>
      <c r="C93" s="42">
        <v>4080</v>
      </c>
      <c r="D93" s="42" t="s">
        <v>83</v>
      </c>
      <c r="E93" s="43">
        <v>45000</v>
      </c>
      <c r="F93" s="31"/>
    </row>
    <row r="94" spans="1:6" ht="12.75">
      <c r="A94" s="101"/>
      <c r="B94" s="101"/>
      <c r="C94" s="42">
        <v>4110</v>
      </c>
      <c r="D94" s="42" t="s">
        <v>10</v>
      </c>
      <c r="E94" s="43">
        <v>6600</v>
      </c>
      <c r="F94" s="31"/>
    </row>
    <row r="95" spans="1:6" ht="12.75">
      <c r="A95" s="101"/>
      <c r="B95" s="101"/>
      <c r="C95" s="42">
        <v>4120</v>
      </c>
      <c r="D95" s="42" t="s">
        <v>11</v>
      </c>
      <c r="E95" s="43">
        <v>1000</v>
      </c>
      <c r="F95" s="31"/>
    </row>
    <row r="96" spans="1:6" ht="12.75">
      <c r="A96" s="101"/>
      <c r="B96" s="101"/>
      <c r="C96" s="42">
        <v>4170</v>
      </c>
      <c r="D96" s="42" t="s">
        <v>63</v>
      </c>
      <c r="E96" s="43">
        <v>13000</v>
      </c>
      <c r="F96" s="31"/>
    </row>
    <row r="97" spans="1:6" ht="12.75">
      <c r="A97" s="101"/>
      <c r="B97" s="101"/>
      <c r="C97" s="42">
        <v>4180</v>
      </c>
      <c r="D97" s="42" t="s">
        <v>59</v>
      </c>
      <c r="E97" s="43">
        <v>97000</v>
      </c>
      <c r="F97" s="31"/>
    </row>
    <row r="98" spans="1:6" ht="12.75">
      <c r="A98" s="101"/>
      <c r="B98" s="101"/>
      <c r="C98" s="42">
        <v>4210</v>
      </c>
      <c r="D98" s="42" t="s">
        <v>18</v>
      </c>
      <c r="E98" s="43">
        <v>54879</v>
      </c>
      <c r="F98" s="31"/>
    </row>
    <row r="99" spans="1:6" ht="12.75">
      <c r="A99" s="101"/>
      <c r="B99" s="101"/>
      <c r="C99" s="42">
        <v>4220</v>
      </c>
      <c r="D99" s="42" t="s">
        <v>35</v>
      </c>
      <c r="E99" s="43"/>
      <c r="F99" s="31"/>
    </row>
    <row r="100" spans="1:6" ht="12.75">
      <c r="A100" s="101"/>
      <c r="B100" s="101"/>
      <c r="C100" s="42">
        <v>4250</v>
      </c>
      <c r="D100" s="42" t="s">
        <v>75</v>
      </c>
      <c r="E100" s="43">
        <v>10000</v>
      </c>
      <c r="F100" s="31"/>
    </row>
    <row r="101" spans="1:6" ht="12.75">
      <c r="A101" s="101"/>
      <c r="B101" s="101"/>
      <c r="C101" s="42">
        <v>4260</v>
      </c>
      <c r="D101" s="42" t="s">
        <v>15</v>
      </c>
      <c r="E101" s="43">
        <v>56000</v>
      </c>
      <c r="F101" s="31"/>
    </row>
    <row r="102" spans="1:6" ht="12.75">
      <c r="A102" s="101"/>
      <c r="B102" s="101"/>
      <c r="C102" s="42">
        <v>4270</v>
      </c>
      <c r="D102" s="42" t="s">
        <v>19</v>
      </c>
      <c r="E102" s="43">
        <v>50000</v>
      </c>
      <c r="F102" s="31"/>
    </row>
    <row r="103" spans="1:6" ht="12.75">
      <c r="A103" s="101"/>
      <c r="B103" s="101"/>
      <c r="C103" s="42">
        <v>4280</v>
      </c>
      <c r="D103" s="42" t="s">
        <v>60</v>
      </c>
      <c r="E103" s="43">
        <v>16000</v>
      </c>
      <c r="F103" s="31"/>
    </row>
    <row r="104" spans="1:6" ht="12.75">
      <c r="A104" s="101"/>
      <c r="B104" s="101"/>
      <c r="C104" s="42">
        <v>4300</v>
      </c>
      <c r="D104" s="42" t="s">
        <v>20</v>
      </c>
      <c r="E104" s="43">
        <v>30000</v>
      </c>
      <c r="F104" s="31"/>
    </row>
    <row r="105" spans="1:6" ht="12.75">
      <c r="A105" s="101"/>
      <c r="B105" s="101"/>
      <c r="C105" s="42">
        <v>4350</v>
      </c>
      <c r="D105" s="42" t="s">
        <v>76</v>
      </c>
      <c r="E105" s="43"/>
      <c r="F105" s="31"/>
    </row>
    <row r="106" spans="1:6" ht="25.5">
      <c r="A106" s="101"/>
      <c r="B106" s="101"/>
      <c r="C106" s="42">
        <v>4360</v>
      </c>
      <c r="D106" s="51" t="s">
        <v>77</v>
      </c>
      <c r="E106" s="43">
        <v>5500</v>
      </c>
      <c r="F106" s="31"/>
    </row>
    <row r="107" spans="1:6" ht="25.5">
      <c r="A107" s="101"/>
      <c r="B107" s="101"/>
      <c r="C107" s="42">
        <v>4370</v>
      </c>
      <c r="D107" s="51" t="s">
        <v>71</v>
      </c>
      <c r="E107" s="43">
        <v>11000</v>
      </c>
      <c r="F107" s="31"/>
    </row>
    <row r="108" spans="1:6" ht="12.75">
      <c r="A108" s="101"/>
      <c r="B108" s="101"/>
      <c r="C108" s="42">
        <v>4410</v>
      </c>
      <c r="D108" s="42" t="s">
        <v>16</v>
      </c>
      <c r="E108" s="43">
        <v>6000</v>
      </c>
      <c r="F108" s="31"/>
    </row>
    <row r="109" spans="1:6" ht="12.75">
      <c r="A109" s="101"/>
      <c r="B109" s="101"/>
      <c r="C109" s="42">
        <v>4430</v>
      </c>
      <c r="D109" s="42" t="s">
        <v>21</v>
      </c>
      <c r="E109" s="43">
        <v>2000</v>
      </c>
      <c r="F109" s="31"/>
    </row>
    <row r="110" spans="1:6" ht="12.75">
      <c r="A110" s="101"/>
      <c r="B110" s="101"/>
      <c r="C110" s="42">
        <v>4440</v>
      </c>
      <c r="D110" s="42" t="s">
        <v>22</v>
      </c>
      <c r="E110" s="43">
        <v>1200</v>
      </c>
      <c r="F110" s="31"/>
    </row>
    <row r="111" spans="1:6" ht="12.75">
      <c r="A111" s="101"/>
      <c r="B111" s="101"/>
      <c r="C111" s="42">
        <v>4480</v>
      </c>
      <c r="D111" s="42" t="s">
        <v>55</v>
      </c>
      <c r="E111" s="43">
        <v>11000</v>
      </c>
      <c r="F111" s="31"/>
    </row>
    <row r="112" spans="1:6" ht="12.75">
      <c r="A112" s="101"/>
      <c r="B112" s="101"/>
      <c r="C112" s="29">
        <v>4510</v>
      </c>
      <c r="D112" s="29" t="s">
        <v>17</v>
      </c>
      <c r="E112" s="30">
        <v>400</v>
      </c>
      <c r="F112" s="31"/>
    </row>
    <row r="113" spans="1:6" ht="25.5">
      <c r="A113" s="86"/>
      <c r="B113" s="16"/>
      <c r="C113" s="42">
        <v>4740</v>
      </c>
      <c r="D113" s="51" t="s">
        <v>73</v>
      </c>
      <c r="E113" s="49">
        <v>5000</v>
      </c>
      <c r="F113" s="31"/>
    </row>
    <row r="114" spans="1:6" ht="25.5">
      <c r="A114" s="86"/>
      <c r="B114" s="16"/>
      <c r="C114" s="42">
        <v>4750</v>
      </c>
      <c r="D114" s="51" t="s">
        <v>74</v>
      </c>
      <c r="E114" s="49">
        <v>5000</v>
      </c>
      <c r="F114" s="31"/>
    </row>
    <row r="115" spans="1:6" ht="12.75">
      <c r="A115" s="86"/>
      <c r="B115" s="16"/>
      <c r="C115" s="29">
        <v>6060</v>
      </c>
      <c r="D115" s="29" t="s">
        <v>67</v>
      </c>
      <c r="E115" s="41">
        <v>950000</v>
      </c>
      <c r="F115" s="31"/>
    </row>
    <row r="116" spans="1:6" ht="12.75">
      <c r="A116" s="86"/>
      <c r="B116" s="99">
        <v>75414</v>
      </c>
      <c r="C116" s="42"/>
      <c r="D116" s="61" t="s">
        <v>81</v>
      </c>
      <c r="E116" s="62">
        <f>E118</f>
        <v>7700</v>
      </c>
      <c r="F116" s="62">
        <f>F117</f>
        <v>7700</v>
      </c>
    </row>
    <row r="117" spans="1:6" ht="53.25" customHeight="1">
      <c r="A117" s="86"/>
      <c r="B117" s="16"/>
      <c r="C117" s="42">
        <v>2110</v>
      </c>
      <c r="D117" s="67" t="s">
        <v>8</v>
      </c>
      <c r="E117" s="49"/>
      <c r="F117" s="49">
        <v>7700</v>
      </c>
    </row>
    <row r="118" spans="1:6" ht="13.5" thickBot="1">
      <c r="A118" s="86"/>
      <c r="B118" s="16"/>
      <c r="C118" s="42">
        <v>4210</v>
      </c>
      <c r="D118" s="42" t="s">
        <v>45</v>
      </c>
      <c r="E118" s="49">
        <v>7700</v>
      </c>
      <c r="F118" s="49"/>
    </row>
    <row r="119" spans="1:6" ht="13.5" thickBot="1">
      <c r="A119" s="1">
        <v>851</v>
      </c>
      <c r="B119" s="32"/>
      <c r="C119" s="87"/>
      <c r="D119" s="88" t="s">
        <v>50</v>
      </c>
      <c r="E119" s="89">
        <f>SUM(E120)</f>
        <v>899000</v>
      </c>
      <c r="F119" s="100">
        <f>SUM(F120)</f>
        <v>899000</v>
      </c>
    </row>
    <row r="120" spans="1:6" ht="38.25" customHeight="1">
      <c r="A120" s="101"/>
      <c r="B120" s="37">
        <v>85156</v>
      </c>
      <c r="C120" s="90"/>
      <c r="D120" s="81" t="s">
        <v>44</v>
      </c>
      <c r="E120" s="54">
        <f>SUM(E121:E122)</f>
        <v>899000</v>
      </c>
      <c r="F120" s="54">
        <f>SUM(F121)</f>
        <v>899000</v>
      </c>
    </row>
    <row r="121" spans="1:6" ht="48" customHeight="1">
      <c r="A121" s="101"/>
      <c r="B121" s="106"/>
      <c r="C121" s="16">
        <v>2110</v>
      </c>
      <c r="D121" s="23" t="s">
        <v>8</v>
      </c>
      <c r="E121" s="24"/>
      <c r="F121" s="24">
        <v>899000</v>
      </c>
    </row>
    <row r="122" spans="1:6" ht="13.5" thickBot="1">
      <c r="A122" s="101"/>
      <c r="B122" s="101"/>
      <c r="C122" s="29">
        <v>4130</v>
      </c>
      <c r="D122" s="29" t="s">
        <v>37</v>
      </c>
      <c r="E122" s="41">
        <v>899000</v>
      </c>
      <c r="F122" s="41"/>
    </row>
    <row r="123" spans="1:6" ht="13.5" thickBot="1">
      <c r="A123" s="1">
        <v>852</v>
      </c>
      <c r="B123" s="34"/>
      <c r="C123" s="33"/>
      <c r="D123" s="34" t="s">
        <v>38</v>
      </c>
      <c r="E123" s="35">
        <f>SUM(E124)</f>
        <v>328000</v>
      </c>
      <c r="F123" s="36">
        <f>SUM(F124)</f>
        <v>328000</v>
      </c>
    </row>
    <row r="124" spans="1:6" ht="12.75">
      <c r="A124" s="111"/>
      <c r="B124" s="58">
        <v>85203</v>
      </c>
      <c r="C124" s="18"/>
      <c r="D124" s="44" t="s">
        <v>40</v>
      </c>
      <c r="E124" s="45">
        <f>SUM(E126:E143)</f>
        <v>328000</v>
      </c>
      <c r="F124" s="45">
        <f>SUM(F125)</f>
        <v>328000</v>
      </c>
    </row>
    <row r="125" spans="1:6" ht="48" customHeight="1">
      <c r="A125" s="101"/>
      <c r="B125" s="106"/>
      <c r="C125" s="56">
        <v>2110</v>
      </c>
      <c r="D125" s="23" t="s">
        <v>8</v>
      </c>
      <c r="E125" s="24"/>
      <c r="F125" s="24">
        <v>328000</v>
      </c>
    </row>
    <row r="126" spans="1:6" ht="12.75">
      <c r="A126" s="101"/>
      <c r="B126" s="101"/>
      <c r="C126" s="57">
        <v>4010</v>
      </c>
      <c r="D126" s="42" t="s">
        <v>9</v>
      </c>
      <c r="E126" s="43">
        <v>117000</v>
      </c>
      <c r="F126" s="41"/>
    </row>
    <row r="127" spans="1:6" ht="12.75">
      <c r="A127" s="101"/>
      <c r="B127" s="101"/>
      <c r="C127" s="57">
        <v>4040</v>
      </c>
      <c r="D127" s="42" t="s">
        <v>47</v>
      </c>
      <c r="E127" s="43">
        <v>8400</v>
      </c>
      <c r="F127" s="31"/>
    </row>
    <row r="128" spans="1:6" ht="12.75">
      <c r="A128" s="101"/>
      <c r="B128" s="101"/>
      <c r="C128" s="57">
        <v>4110</v>
      </c>
      <c r="D128" s="42" t="s">
        <v>10</v>
      </c>
      <c r="E128" s="43">
        <v>20000</v>
      </c>
      <c r="F128" s="31"/>
    </row>
    <row r="129" spans="1:6" ht="12.75">
      <c r="A129" s="101"/>
      <c r="B129" s="101"/>
      <c r="C129" s="57">
        <v>4120</v>
      </c>
      <c r="D129" s="42" t="s">
        <v>11</v>
      </c>
      <c r="E129" s="43">
        <v>3500</v>
      </c>
      <c r="F129" s="31"/>
    </row>
    <row r="130" spans="1:6" ht="12.75">
      <c r="A130" s="101"/>
      <c r="B130" s="101"/>
      <c r="C130" s="57">
        <v>4170</v>
      </c>
      <c r="D130" s="42" t="s">
        <v>63</v>
      </c>
      <c r="E130" s="43">
        <v>25000</v>
      </c>
      <c r="F130" s="31"/>
    </row>
    <row r="131" spans="1:6" ht="12.75">
      <c r="A131" s="101"/>
      <c r="B131" s="101"/>
      <c r="C131" s="57">
        <v>4210</v>
      </c>
      <c r="D131" s="42" t="s">
        <v>45</v>
      </c>
      <c r="E131" s="43">
        <v>35000</v>
      </c>
      <c r="F131" s="31"/>
    </row>
    <row r="132" spans="1:6" ht="12.75">
      <c r="A132" s="101"/>
      <c r="B132" s="101"/>
      <c r="C132" s="57">
        <v>4220</v>
      </c>
      <c r="D132" s="42" t="s">
        <v>39</v>
      </c>
      <c r="E132" s="43">
        <v>25000</v>
      </c>
      <c r="F132" s="31"/>
    </row>
    <row r="133" spans="1:6" ht="12.75">
      <c r="A133" s="101"/>
      <c r="B133" s="101"/>
      <c r="C133" s="57">
        <v>4240</v>
      </c>
      <c r="D133" s="42" t="s">
        <v>48</v>
      </c>
      <c r="E133" s="43">
        <v>2225</v>
      </c>
      <c r="F133" s="31"/>
    </row>
    <row r="134" spans="1:6" ht="12.75">
      <c r="A134" s="101"/>
      <c r="B134" s="101"/>
      <c r="C134" s="57">
        <v>4260</v>
      </c>
      <c r="D134" s="42" t="s">
        <v>15</v>
      </c>
      <c r="E134" s="43">
        <v>30000</v>
      </c>
      <c r="F134" s="31"/>
    </row>
    <row r="135" spans="1:6" ht="12.75">
      <c r="A135" s="101"/>
      <c r="B135" s="101"/>
      <c r="C135" s="57">
        <v>4280</v>
      </c>
      <c r="D135" s="42" t="s">
        <v>60</v>
      </c>
      <c r="E135" s="43">
        <v>1000</v>
      </c>
      <c r="F135" s="31"/>
    </row>
    <row r="136" spans="1:6" ht="12.75">
      <c r="A136" s="101"/>
      <c r="B136" s="101"/>
      <c r="C136" s="57">
        <v>4300</v>
      </c>
      <c r="D136" s="42" t="s">
        <v>28</v>
      </c>
      <c r="E136" s="43">
        <v>40000</v>
      </c>
      <c r="F136" s="31"/>
    </row>
    <row r="137" spans="1:6" ht="25.5">
      <c r="A137" s="101"/>
      <c r="B137" s="101"/>
      <c r="C137" s="57">
        <v>4370</v>
      </c>
      <c r="D137" s="67" t="s">
        <v>71</v>
      </c>
      <c r="E137" s="43">
        <v>3500</v>
      </c>
      <c r="F137" s="31"/>
    </row>
    <row r="138" spans="1:6" ht="12.75">
      <c r="A138" s="101"/>
      <c r="B138" s="101"/>
      <c r="C138" s="57">
        <v>4410</v>
      </c>
      <c r="D138" s="42" t="s">
        <v>49</v>
      </c>
      <c r="E138" s="43">
        <v>2500</v>
      </c>
      <c r="F138" s="31"/>
    </row>
    <row r="139" spans="1:6" ht="12.75" customHeight="1">
      <c r="A139" s="101"/>
      <c r="B139" s="101"/>
      <c r="C139" s="82">
        <v>4440</v>
      </c>
      <c r="D139" s="51" t="s">
        <v>61</v>
      </c>
      <c r="E139" s="85">
        <v>7875</v>
      </c>
      <c r="F139" s="72"/>
    </row>
    <row r="140" spans="1:6" ht="12.75">
      <c r="A140" s="101"/>
      <c r="B140" s="101"/>
      <c r="C140" s="22">
        <v>4480</v>
      </c>
      <c r="D140" s="23" t="s">
        <v>55</v>
      </c>
      <c r="E140" s="27">
        <v>2000</v>
      </c>
      <c r="F140" s="72"/>
    </row>
    <row r="141" spans="1:6" ht="25.5">
      <c r="A141" s="86"/>
      <c r="B141" s="16"/>
      <c r="C141" s="50">
        <v>4700</v>
      </c>
      <c r="D141" s="51" t="s">
        <v>72</v>
      </c>
      <c r="E141" s="84">
        <v>2000</v>
      </c>
      <c r="F141" s="72"/>
    </row>
    <row r="142" spans="1:6" ht="25.5">
      <c r="A142" s="86"/>
      <c r="B142" s="16"/>
      <c r="C142" s="50">
        <v>4740</v>
      </c>
      <c r="D142" s="51" t="s">
        <v>73</v>
      </c>
      <c r="E142" s="84">
        <v>2000</v>
      </c>
      <c r="F142" s="72"/>
    </row>
    <row r="143" spans="1:6" ht="26.25" thickBot="1">
      <c r="A143" s="86"/>
      <c r="B143" s="16"/>
      <c r="C143" s="50">
        <v>4750</v>
      </c>
      <c r="D143" s="51" t="s">
        <v>74</v>
      </c>
      <c r="E143" s="84">
        <v>1000</v>
      </c>
      <c r="F143" s="91"/>
    </row>
    <row r="144" spans="1:6" ht="17.25" customHeight="1" thickBot="1">
      <c r="A144" s="1">
        <v>853</v>
      </c>
      <c r="B144" s="92"/>
      <c r="C144" s="93"/>
      <c r="D144" s="94" t="s">
        <v>52</v>
      </c>
      <c r="E144" s="95">
        <f>SUM(E145)</f>
        <v>141000</v>
      </c>
      <c r="F144" s="2">
        <f>SUM(F145)</f>
        <v>141000</v>
      </c>
    </row>
    <row r="145" spans="1:6" ht="24" customHeight="1">
      <c r="A145" s="111"/>
      <c r="B145" s="37">
        <v>85321</v>
      </c>
      <c r="C145" s="16"/>
      <c r="D145" s="81" t="s">
        <v>41</v>
      </c>
      <c r="E145" s="96">
        <f>E147+E148+E149+E150+E151+E152+E153+E154+E155+E156+E157+E158+E159</f>
        <v>141000</v>
      </c>
      <c r="F145" s="54">
        <f>SUM(F146)</f>
        <v>141000</v>
      </c>
    </row>
    <row r="146" spans="1:6" ht="35.25" customHeight="1">
      <c r="A146" s="111"/>
      <c r="B146" s="106"/>
      <c r="C146" s="40">
        <v>2110</v>
      </c>
      <c r="D146" s="68" t="s">
        <v>64</v>
      </c>
      <c r="E146" s="77"/>
      <c r="F146" s="24">
        <v>141000</v>
      </c>
    </row>
    <row r="147" spans="1:6" ht="12.75">
      <c r="A147" s="111"/>
      <c r="B147" s="101"/>
      <c r="C147" s="42">
        <v>4010</v>
      </c>
      <c r="D147" s="42" t="s">
        <v>9</v>
      </c>
      <c r="E147" s="43">
        <v>52100</v>
      </c>
      <c r="F147" s="41"/>
    </row>
    <row r="148" spans="1:6" ht="12.75">
      <c r="A148" s="111"/>
      <c r="B148" s="101"/>
      <c r="C148" s="42">
        <v>4040</v>
      </c>
      <c r="D148" s="42" t="s">
        <v>14</v>
      </c>
      <c r="E148" s="43">
        <v>2900</v>
      </c>
      <c r="F148" s="31"/>
    </row>
    <row r="149" spans="1:6" ht="12.75">
      <c r="A149" s="111"/>
      <c r="B149" s="101"/>
      <c r="C149" s="42">
        <v>4110</v>
      </c>
      <c r="D149" s="42" t="s">
        <v>10</v>
      </c>
      <c r="E149" s="43">
        <v>7550</v>
      </c>
      <c r="F149" s="31"/>
    </row>
    <row r="150" spans="1:6" ht="12.75">
      <c r="A150" s="111"/>
      <c r="B150" s="101"/>
      <c r="C150" s="42">
        <v>4120</v>
      </c>
      <c r="D150" s="42" t="s">
        <v>11</v>
      </c>
      <c r="E150" s="43">
        <v>1400</v>
      </c>
      <c r="F150" s="31"/>
    </row>
    <row r="151" spans="1:6" ht="12.75">
      <c r="A151" s="111"/>
      <c r="B151" s="101"/>
      <c r="C151" s="42">
        <v>4170</v>
      </c>
      <c r="D151" s="42" t="s">
        <v>62</v>
      </c>
      <c r="E151" s="43">
        <v>26000</v>
      </c>
      <c r="F151" s="31"/>
    </row>
    <row r="152" spans="1:6" ht="12.75">
      <c r="A152" s="111"/>
      <c r="B152" s="101"/>
      <c r="C152" s="42">
        <v>4210</v>
      </c>
      <c r="D152" s="42" t="s">
        <v>12</v>
      </c>
      <c r="E152" s="43">
        <v>6250</v>
      </c>
      <c r="F152" s="31"/>
    </row>
    <row r="153" spans="1:6" ht="12.75">
      <c r="A153" s="111"/>
      <c r="B153" s="101"/>
      <c r="C153" s="42">
        <v>4260</v>
      </c>
      <c r="D153" s="42" t="s">
        <v>15</v>
      </c>
      <c r="E153" s="43">
        <v>7000</v>
      </c>
      <c r="F153" s="31"/>
    </row>
    <row r="154" spans="1:6" ht="12.75">
      <c r="A154" s="111"/>
      <c r="B154" s="101"/>
      <c r="C154" s="42">
        <v>4300</v>
      </c>
      <c r="D154" s="42" t="s">
        <v>13</v>
      </c>
      <c r="E154" s="43">
        <v>26450</v>
      </c>
      <c r="F154" s="31"/>
    </row>
    <row r="155" spans="1:6" ht="25.5">
      <c r="A155" s="111"/>
      <c r="B155" s="101"/>
      <c r="C155" s="29">
        <v>4370</v>
      </c>
      <c r="D155" s="67" t="s">
        <v>71</v>
      </c>
      <c r="E155" s="30">
        <v>3000</v>
      </c>
      <c r="F155" s="31"/>
    </row>
    <row r="156" spans="1:6" ht="12.75">
      <c r="A156" s="111"/>
      <c r="B156" s="101"/>
      <c r="C156" s="29">
        <v>4440</v>
      </c>
      <c r="D156" s="29" t="s">
        <v>56</v>
      </c>
      <c r="E156" s="30">
        <v>2250</v>
      </c>
      <c r="F156" s="31"/>
    </row>
    <row r="157" spans="1:6" ht="12.75">
      <c r="A157" s="111"/>
      <c r="B157" s="102"/>
      <c r="C157" s="29">
        <v>4480</v>
      </c>
      <c r="D157" s="29" t="s">
        <v>55</v>
      </c>
      <c r="E157" s="30">
        <v>1000</v>
      </c>
      <c r="F157" s="31"/>
    </row>
    <row r="158" spans="1:6" ht="25.5">
      <c r="A158" s="111"/>
      <c r="B158" s="102"/>
      <c r="C158" s="29">
        <v>4740</v>
      </c>
      <c r="D158" s="23" t="s">
        <v>73</v>
      </c>
      <c r="E158" s="41">
        <v>2500</v>
      </c>
      <c r="F158" s="31"/>
    </row>
    <row r="159" spans="1:6" ht="25.5">
      <c r="A159" s="111"/>
      <c r="B159" s="102"/>
      <c r="C159" s="42">
        <v>4750</v>
      </c>
      <c r="D159" s="51" t="s">
        <v>74</v>
      </c>
      <c r="E159" s="49">
        <v>2600</v>
      </c>
      <c r="F159" s="49"/>
    </row>
    <row r="160" spans="1:6" ht="13.5" thickBot="1">
      <c r="A160" s="112"/>
      <c r="B160" s="113"/>
      <c r="C160" s="97"/>
      <c r="D160" s="88" t="s">
        <v>46</v>
      </c>
      <c r="E160" s="89">
        <f>SUM(E144+E123+E119+E82+E78+E59+E23+E18+E11)</f>
        <v>6040560</v>
      </c>
      <c r="F160" s="100">
        <f>SUM(F144+F123+F119+F82+F78+F59+F23+F18+F11)</f>
        <v>6040560</v>
      </c>
    </row>
    <row r="161" ht="12.75">
      <c r="A161" s="7"/>
    </row>
  </sheetData>
  <mergeCells count="23">
    <mergeCell ref="A145:A160"/>
    <mergeCell ref="B146:B160"/>
    <mergeCell ref="B121:B122"/>
    <mergeCell ref="B80:B81"/>
    <mergeCell ref="A79:A81"/>
    <mergeCell ref="B125:B140"/>
    <mergeCell ref="A124:A140"/>
    <mergeCell ref="E2:F4"/>
    <mergeCell ref="A12:A17"/>
    <mergeCell ref="B20:B22"/>
    <mergeCell ref="A19:A22"/>
    <mergeCell ref="B6:F6"/>
    <mergeCell ref="B13:B17"/>
    <mergeCell ref="A60:A77"/>
    <mergeCell ref="A120:A122"/>
    <mergeCell ref="B32:B33"/>
    <mergeCell ref="A31:A53"/>
    <mergeCell ref="B35:B36"/>
    <mergeCell ref="B38:B53"/>
    <mergeCell ref="A83:A112"/>
    <mergeCell ref="B84:B112"/>
    <mergeCell ref="B61:B66"/>
    <mergeCell ref="B70:B7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4" r:id="rId1"/>
  <headerFooter alignWithMargins="0">
    <oddFooter>&amp;CStrona &amp;P</oddFooter>
  </headerFooter>
  <rowBreaks count="3" manualBreakCount="3">
    <brk id="38" max="5" man="1"/>
    <brk id="81" max="5" man="1"/>
    <brk id="1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5" sqref="I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p.krawczuk</cp:lastModifiedBy>
  <cp:lastPrinted>2009-02-20T07:57:59Z</cp:lastPrinted>
  <dcterms:created xsi:type="dcterms:W3CDTF">2002-02-20T09:34:15Z</dcterms:created>
  <dcterms:modified xsi:type="dcterms:W3CDTF">2009-02-20T07:58:23Z</dcterms:modified>
  <cp:category/>
  <cp:version/>
  <cp:contentType/>
  <cp:contentStatus/>
</cp:coreProperties>
</file>