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Z:\0 pulpit\0 PRZETARGI\Przetargi 2019\IZD.272.16.2019 ŻYWNOŚĆ - PAKIET NR 1\PRZETARG NA ŻYWNOŚĆ 2019\"/>
    </mc:Choice>
  </mc:AlternateContent>
  <xr:revisionPtr revIDLastSave="0" documentId="13_ncr:1_{2CA7CDAD-4C73-43CE-9EC5-BD10FFB3FDF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kiet nr 1" sheetId="9" r:id="rId1"/>
  </sheets>
  <calcPr calcId="191029"/>
</workbook>
</file>

<file path=xl/calcChain.xml><?xml version="1.0" encoding="utf-8"?>
<calcChain xmlns="http://schemas.openxmlformats.org/spreadsheetml/2006/main">
  <c r="N12" i="9" l="1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M12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L11" i="9"/>
  <c r="M11" i="9" s="1"/>
  <c r="L12" i="9"/>
  <c r="L13" i="9"/>
  <c r="M13" i="9" s="1"/>
  <c r="L14" i="9"/>
  <c r="M14" i="9" s="1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N32" i="9" s="1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L9" i="9"/>
  <c r="N9" i="9" s="1"/>
  <c r="L10" i="9"/>
  <c r="K9" i="9"/>
  <c r="K10" i="9"/>
  <c r="M9" i="9"/>
  <c r="L8" i="9"/>
  <c r="N10" i="9"/>
  <c r="K8" i="9"/>
  <c r="N14" i="9" l="1"/>
  <c r="N11" i="9"/>
  <c r="M32" i="9"/>
  <c r="N13" i="9"/>
  <c r="L33" i="9"/>
  <c r="M10" i="9"/>
  <c r="N8" i="9" l="1"/>
  <c r="M8" i="9"/>
  <c r="M33" i="9" l="1"/>
  <c r="N33" i="9"/>
</calcChain>
</file>

<file path=xl/sharedStrings.xml><?xml version="1.0" encoding="utf-8"?>
<sst xmlns="http://schemas.openxmlformats.org/spreadsheetml/2006/main" count="101" uniqueCount="78">
  <si>
    <t>L.p.</t>
  </si>
  <si>
    <t>Przedmiot zamówienia                                 /nazwa zamówienia/</t>
  </si>
  <si>
    <t>Masa netto produktu w opakowaniu jednostkowym</t>
  </si>
  <si>
    <t>j.m.</t>
  </si>
  <si>
    <t>Ilość szacunkowa j.m. zamawiającego produktu</t>
  </si>
  <si>
    <t>Stawka VAT%</t>
  </si>
  <si>
    <t>szt.</t>
  </si>
  <si>
    <t>kg</t>
  </si>
  <si>
    <t>UWAGA !</t>
  </si>
  <si>
    <t>luz</t>
  </si>
  <si>
    <t>op.</t>
  </si>
  <si>
    <t>Pakiet Nr 1</t>
  </si>
  <si>
    <t>Artykuły mleczne, nabiał i jaja</t>
  </si>
  <si>
    <t>Margaryna mleczna</t>
  </si>
  <si>
    <t>Mleko UHT 2%</t>
  </si>
  <si>
    <t>L</t>
  </si>
  <si>
    <t xml:space="preserve">Ser Edamski </t>
  </si>
  <si>
    <t>Ser Gouda</t>
  </si>
  <si>
    <t>Twaróg półtłusty</t>
  </si>
  <si>
    <t>Wartość pakietu nr 1 RAZEM</t>
  </si>
  <si>
    <t>………………………………………………..</t>
  </si>
  <si>
    <r>
      <t xml:space="preserve">         </t>
    </r>
    <r>
      <rPr>
        <sz val="10"/>
        <color indexed="8"/>
        <rFont val="Czcionka tekstu podstawowego"/>
        <charset val="238"/>
      </rPr>
      <t>data i czytelny podpis wykonawcy</t>
    </r>
  </si>
  <si>
    <t>…………………………………</t>
  </si>
  <si>
    <t xml:space="preserve">                 sporządziła</t>
  </si>
  <si>
    <t xml:space="preserve">Śmietana 18% słodka </t>
  </si>
  <si>
    <t xml:space="preserve">Śmietana UHT 30% </t>
  </si>
  <si>
    <t xml:space="preserve">Jogurt naturalny Wartość energetyczna w 100g/ 67kcal, T 3,0g, B 4,2g,   W 4,9g </t>
  </si>
  <si>
    <t xml:space="preserve">Jogurt owocowy butelka Wartość energetyczna w 100g/66kcal T 9,2g, W 12,8g, B, 1,6g </t>
  </si>
  <si>
    <t>Jogurt owocowy  różne smaki  Wartość energetyczna w 100g/76kcal T 1g, W 14,8g ,B 1,8g</t>
  </si>
  <si>
    <t>Jogurt owocowy Wartość energetyczna w 100g/100kcal T 2,6g, W 14,8g, B, 3,5g l</t>
  </si>
  <si>
    <t>Jaja kurze kl. A rozmiar L</t>
  </si>
  <si>
    <t>ZAMAWIAJĄCY NIE DOPUSZCZA PRZELICZEŃ. W przypadku przeliczenia przez Wykonawcę masy, ceny, bądź ilości produktów oferta zostanie odrzucona.</t>
  </si>
  <si>
    <t xml:space="preserve">Zamawiający dopuszcza zastosowanie produktu, którego wartość odżywcza w kcal, zawartość składników naturalnych jest nie mniejsza od wartości podanej dla produktu wskazanego w kol. nr 2, </t>
  </si>
  <si>
    <t>co najmniej kg</t>
  </si>
  <si>
    <t>co najmniej kubek 180g</t>
  </si>
  <si>
    <t>co najmniej kubek  150g</t>
  </si>
  <si>
    <t>co najmniej  butelka 170g</t>
  </si>
  <si>
    <t>co najmniej kubek 125g</t>
  </si>
  <si>
    <t xml:space="preserve"> co najmniej kubek 200g</t>
  </si>
  <si>
    <t>co najmniej 250g</t>
  </si>
  <si>
    <t>co najmniej 450g</t>
  </si>
  <si>
    <t xml:space="preserve"> co najmniej kostka 200g</t>
  </si>
  <si>
    <t xml:space="preserve"> co najmniej karton 1L</t>
  </si>
  <si>
    <t>co najmniej 270g</t>
  </si>
  <si>
    <t>co najmniej plastry 130g</t>
  </si>
  <si>
    <t>co najmniej kubek 140g</t>
  </si>
  <si>
    <t>co najmniej 100g</t>
  </si>
  <si>
    <t>co najmniej kubek 200g</t>
  </si>
  <si>
    <t>co najmniej kubek 400g</t>
  </si>
  <si>
    <t>co najmniej kubek 500ml</t>
  </si>
  <si>
    <t>co najmniej 250ml</t>
  </si>
  <si>
    <t>co najmniej 1kg</t>
  </si>
  <si>
    <t>Serek kanapkowy  Wartość energetyczna w 100g/produkt równoważny 207kcal T 17g , B 7,5g , W 5g</t>
  </si>
  <si>
    <t>a jego cechy jakosciowe ( granulacja, konsystencja) są nie gorsze od cech tego produktu.</t>
  </si>
  <si>
    <t>co najmniej kubek 115g</t>
  </si>
  <si>
    <t>Nazwa produktu oferowanego przez wykonawcę wraz z nazwą producenta i gramatura</t>
  </si>
  <si>
    <t>Parametry produktu oferowanego (wpisać jeśli są inne niż w kol.2)</t>
  </si>
  <si>
    <t>Cena jednostkowa netto (w zł)</t>
  </si>
  <si>
    <t>Cena jednostkowa brutto (w zł)</t>
  </si>
  <si>
    <t>Wartość brutto          (w zł)</t>
  </si>
  <si>
    <t>Oferowana przez wykonawcę masa netto produktu w opakowaniu jednostkowym</t>
  </si>
  <si>
    <t>Wartość netto                     (w zł)</t>
  </si>
  <si>
    <t>Kwota  VAT                  (w zł)</t>
  </si>
  <si>
    <t>Margaryna Wartość energetyczna w 100g/360kcal T 40g, W&lt;0,5g ,B&lt;0,5g lub produkt równoważny</t>
  </si>
  <si>
    <t>Masło  zaw. Tłuszczu minimum 80%</t>
  </si>
  <si>
    <t>Kefir</t>
  </si>
  <si>
    <t xml:space="preserve">Serek homogenizowany  truskawkowy Wartość energetyczna w 100g/ 108kcal T 2,8g, B 5,3g ,                            W 15,3g </t>
  </si>
  <si>
    <t>Serek homogenizowany  waniliowy Wartość energetyczna w 100g/101kcal T 2,9g, W 13,9g,                                   B 4,9g</t>
  </si>
  <si>
    <t>Serek wiejski    Wartość energetyczna 97 kcal ,   T 5g, W 2g, B 11g</t>
  </si>
  <si>
    <t>Jogurt różne smaki Wartość energetyczna w 100g/99kcal T 2,7g, W 14,2g, B, 3,5g</t>
  </si>
  <si>
    <t>Ser FETA</t>
  </si>
  <si>
    <t>Mleko smakowe różne smaki Wartość energetyczna w 100g/65kcal T 1,5g, W&lt;9,6g ,B&lt;3,2g</t>
  </si>
  <si>
    <t>Ser topiony krążki różne smaki  Wartość energetyczna Wartość energetyczna w 100g/241kcal T 19g,W 6,6g ,B 11g lub produkt równoważny</t>
  </si>
  <si>
    <t>Ser topiony plastry różne smaki  Wartość energetyczna 268kcal    T 20g, W 5,8g, B 16g lub produkt równoważny</t>
  </si>
  <si>
    <t>co najmniej krążki 180g</t>
  </si>
  <si>
    <t>* kolumnę nr 4 należy wypełnić tylko w przypadku zaoferowania przez wykonawcę produktu o innej masie netto.</t>
  </si>
  <si>
    <t>co najmniej kubek  140g</t>
  </si>
  <si>
    <t xml:space="preserve">Jogurt owocowy co najmniej 7 zbóż Wartość energetyczna w 100g/85kcal T 2,4g, W 12,6g, B, 1,3g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</si>
</sst>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 applyAlignment="1"/>
    <xf numFmtId="0" fontId="1" fillId="0" borderId="0" xfId="1" applyFont="1" applyAlignment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0" xfId="1" applyFont="1" applyAlignment="1"/>
    <xf numFmtId="0" fontId="2" fillId="0" borderId="1" xfId="1" applyFont="1" applyBorder="1" applyAlignment="1">
      <alignment horizontal="center"/>
    </xf>
    <xf numFmtId="0" fontId="8" fillId="0" borderId="0" xfId="0" applyFont="1" applyAlignment="1"/>
    <xf numFmtId="0" fontId="9" fillId="0" borderId="1" xfId="1" applyFont="1" applyBorder="1" applyAlignment="1">
      <alignment horizontal="center"/>
    </xf>
    <xf numFmtId="4" fontId="9" fillId="0" borderId="1" xfId="1" applyNumberFormat="1" applyFont="1" applyBorder="1" applyAlignment="1"/>
    <xf numFmtId="0" fontId="9" fillId="0" borderId="1" xfId="1" applyFont="1" applyBorder="1" applyAlignment="1"/>
    <xf numFmtId="0" fontId="11" fillId="0" borderId="0" xfId="0" applyFont="1" applyAlignment="1">
      <alignment horizontal="left" vertical="top" wrapText="1"/>
    </xf>
    <xf numFmtId="0" fontId="12" fillId="0" borderId="0" xfId="0" applyFont="1" applyAlignment="1"/>
    <xf numFmtId="4" fontId="9" fillId="2" borderId="1" xfId="1" applyNumberFormat="1" applyFont="1" applyFill="1" applyBorder="1" applyAlignment="1"/>
    <xf numFmtId="4" fontId="9" fillId="2" borderId="1" xfId="1" applyNumberFormat="1" applyFont="1" applyFill="1" applyBorder="1" applyAlignment="1">
      <alignment horizontal="right"/>
    </xf>
    <xf numFmtId="4" fontId="3" fillId="2" borderId="1" xfId="1" applyNumberFormat="1" applyFont="1" applyFill="1" applyBorder="1" applyAlignment="1">
      <alignment horizontal="right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wrapText="1"/>
    </xf>
    <xf numFmtId="0" fontId="9" fillId="2" borderId="1" xfId="1" applyFont="1" applyFill="1" applyBorder="1" applyAlignment="1"/>
    <xf numFmtId="0" fontId="9" fillId="2" borderId="1" xfId="1" applyFont="1" applyFill="1" applyBorder="1" applyAlignment="1">
      <alignment wrapText="1"/>
    </xf>
    <xf numFmtId="3" fontId="9" fillId="2" borderId="1" xfId="1" applyNumberFormat="1" applyFont="1" applyFill="1" applyBorder="1" applyAlignment="1"/>
    <xf numFmtId="4" fontId="4" fillId="2" borderId="1" xfId="1" applyNumberFormat="1" applyFont="1" applyFill="1" applyBorder="1" applyAlignment="1"/>
    <xf numFmtId="4" fontId="4" fillId="2" borderId="4" xfId="1" applyNumberFormat="1" applyFont="1" applyFill="1" applyBorder="1" applyAlignment="1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7" xfId="1" applyFont="1" applyBorder="1" applyAlignment="1">
      <alignment horizontal="righ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topLeftCell="A28" zoomScale="90" zoomScaleNormal="90" workbookViewId="0">
      <selection activeCell="C19" sqref="C18:C19"/>
    </sheetView>
  </sheetViews>
  <sheetFormatPr defaultColWidth="9" defaultRowHeight="14.25"/>
  <cols>
    <col min="1" max="1" width="4.375" customWidth="1"/>
    <col min="2" max="2" width="30.875" customWidth="1"/>
    <col min="3" max="3" width="20.75" customWidth="1"/>
    <col min="4" max="4" width="12" customWidth="1"/>
    <col min="5" max="5" width="12.125" customWidth="1"/>
    <col min="6" max="6" width="12.25" customWidth="1"/>
    <col min="7" max="7" width="8.5" customWidth="1"/>
    <col min="8" max="8" width="10.625" customWidth="1"/>
    <col min="9" max="9" width="10.125" customWidth="1"/>
    <col min="10" max="10" width="8.25" customWidth="1"/>
    <col min="11" max="11" width="8.875" customWidth="1"/>
    <col min="12" max="12" width="9.875" customWidth="1"/>
    <col min="13" max="13" width="10" customWidth="1"/>
    <col min="14" max="14" width="10.125" customWidth="1"/>
  </cols>
  <sheetData>
    <row r="1" spans="1:14" ht="15">
      <c r="A1" s="1" t="s">
        <v>11</v>
      </c>
      <c r="B1" s="1"/>
    </row>
    <row r="2" spans="1:14" ht="15">
      <c r="A2" s="1"/>
      <c r="B2" s="1"/>
    </row>
    <row r="3" spans="1:14" ht="15">
      <c r="A3" s="1" t="s">
        <v>12</v>
      </c>
      <c r="B3" s="1"/>
    </row>
    <row r="5" spans="1:14" ht="45" customHeight="1">
      <c r="A5" s="22" t="s">
        <v>0</v>
      </c>
      <c r="B5" s="22" t="s">
        <v>1</v>
      </c>
      <c r="C5" s="22" t="s">
        <v>55</v>
      </c>
      <c r="D5" s="22" t="s">
        <v>56</v>
      </c>
      <c r="E5" s="22" t="s">
        <v>2</v>
      </c>
      <c r="F5" s="22" t="s">
        <v>60</v>
      </c>
      <c r="G5" s="22" t="s">
        <v>3</v>
      </c>
      <c r="H5" s="22" t="s">
        <v>4</v>
      </c>
      <c r="I5" s="22" t="s">
        <v>57</v>
      </c>
      <c r="J5" s="22" t="s">
        <v>5</v>
      </c>
      <c r="K5" s="22" t="s">
        <v>58</v>
      </c>
      <c r="L5" s="22" t="s">
        <v>61</v>
      </c>
      <c r="M5" s="22" t="s">
        <v>62</v>
      </c>
      <c r="N5" s="22" t="s">
        <v>59</v>
      </c>
    </row>
    <row r="6" spans="1:14" ht="42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5">
        <v>14</v>
      </c>
    </row>
    <row r="8" spans="1:14">
      <c r="A8" s="3">
        <v>1</v>
      </c>
      <c r="B8" s="17" t="s">
        <v>30</v>
      </c>
      <c r="C8" s="9"/>
      <c r="D8" s="9"/>
      <c r="E8" s="15" t="s">
        <v>9</v>
      </c>
      <c r="F8" s="7"/>
      <c r="G8" s="15" t="s">
        <v>6</v>
      </c>
      <c r="H8" s="19">
        <v>10000</v>
      </c>
      <c r="I8" s="8"/>
      <c r="J8" s="8"/>
      <c r="K8" s="12" t="str">
        <f>IF(ISBLANK(J8),"PODAJ VAT",ROUND(I8*((J8/100)+1),2))</f>
        <v>PODAJ VAT</v>
      </c>
      <c r="L8" s="13" t="str">
        <f>IF(ISBLANK(I8),"PODAJ CENĘ",ROUND(H8*I8,2))</f>
        <v>PODAJ CENĘ</v>
      </c>
      <c r="M8" s="14" t="str">
        <f>IF(ISBLANK(J8),"PODAJ VAT",ROUND(L8*(J8/100),2))</f>
        <v>PODAJ VAT</v>
      </c>
      <c r="N8" s="13" t="str">
        <f>IF(ISBLANK(J8),"PODAJ VAT",ROUND(L8*((J8/100+1)),2))</f>
        <v>PODAJ VAT</v>
      </c>
    </row>
    <row r="9" spans="1:14" ht="22.5">
      <c r="A9" s="3">
        <v>2</v>
      </c>
      <c r="B9" s="18" t="s">
        <v>26</v>
      </c>
      <c r="C9" s="9"/>
      <c r="D9" s="9"/>
      <c r="E9" s="16" t="s">
        <v>34</v>
      </c>
      <c r="F9" s="7"/>
      <c r="G9" s="15" t="s">
        <v>6</v>
      </c>
      <c r="H9" s="19">
        <v>700</v>
      </c>
      <c r="I9" s="8"/>
      <c r="J9" s="8"/>
      <c r="K9" s="12" t="str">
        <f t="shared" ref="K9:K32" si="0">IF(ISBLANK(J9),"PODAJ VAT",ROUND(I9*((J9/100)+1),2))</f>
        <v>PODAJ VAT</v>
      </c>
      <c r="L9" s="13" t="str">
        <f t="shared" ref="L9:L32" si="1">IF(ISBLANK(I9),"PODAJ CENĘ",ROUND(H9*I9,2))</f>
        <v>PODAJ CENĘ</v>
      </c>
      <c r="M9" s="14" t="str">
        <f t="shared" ref="M9" si="2">IF(ISBLANK(J9),"PODAJ VAT",ROUND(L9*(J9/100),2))</f>
        <v>PODAJ VAT</v>
      </c>
      <c r="N9" s="13" t="str">
        <f>IF(ISBLANK(J9),"PODAJ VAT",ROUND(L9*((J9/100+1)),2))</f>
        <v>PODAJ VAT</v>
      </c>
    </row>
    <row r="10" spans="1:14" ht="33.75">
      <c r="A10" s="3">
        <v>3</v>
      </c>
      <c r="B10" s="18" t="s">
        <v>77</v>
      </c>
      <c r="C10" s="9"/>
      <c r="D10" s="9"/>
      <c r="E10" s="16" t="s">
        <v>76</v>
      </c>
      <c r="F10" s="7"/>
      <c r="G10" s="15" t="s">
        <v>6</v>
      </c>
      <c r="H10" s="19">
        <v>720</v>
      </c>
      <c r="I10" s="8"/>
      <c r="J10" s="8"/>
      <c r="K10" s="12" t="str">
        <f t="shared" si="0"/>
        <v>PODAJ VAT</v>
      </c>
      <c r="L10" s="13" t="str">
        <f t="shared" si="1"/>
        <v>PODAJ CENĘ</v>
      </c>
      <c r="M10" s="14" t="str">
        <f>IF(ISBLANK(J10),"PODAJ VAT",ROUND(L10*(J10/100),2))</f>
        <v>PODAJ VAT</v>
      </c>
      <c r="N10" s="13" t="str">
        <f>IF(ISBLANK(J10),"PODAJ VAT",ROUND(L10*((J10/100+1)),2))</f>
        <v>PODAJ VAT</v>
      </c>
    </row>
    <row r="11" spans="1:14" ht="22.5">
      <c r="A11" s="3">
        <v>4</v>
      </c>
      <c r="B11" s="18" t="s">
        <v>27</v>
      </c>
      <c r="C11" s="9"/>
      <c r="D11" s="9"/>
      <c r="E11" s="16" t="s">
        <v>36</v>
      </c>
      <c r="F11" s="7"/>
      <c r="G11" s="15" t="s">
        <v>6</v>
      </c>
      <c r="H11" s="19">
        <v>720</v>
      </c>
      <c r="I11" s="8"/>
      <c r="J11" s="8"/>
      <c r="K11" s="12" t="str">
        <f t="shared" si="0"/>
        <v>PODAJ VAT</v>
      </c>
      <c r="L11" s="13" t="str">
        <f t="shared" si="1"/>
        <v>PODAJ CENĘ</v>
      </c>
      <c r="M11" s="14" t="str">
        <f t="shared" ref="M11:M32" si="3">IF(ISBLANK(J11),"PODAJ VAT",ROUND(L11*(J11/100),2))</f>
        <v>PODAJ VAT</v>
      </c>
      <c r="N11" s="13" t="str">
        <f t="shared" ref="N11:N32" si="4">IF(ISBLANK(J11),"PODAJ VAT",ROUND(L11*((J11/100+1)),2))</f>
        <v>PODAJ VAT</v>
      </c>
    </row>
    <row r="12" spans="1:14" ht="33.75">
      <c r="A12" s="3">
        <v>5</v>
      </c>
      <c r="B12" s="18" t="s">
        <v>28</v>
      </c>
      <c r="C12" s="9"/>
      <c r="D12" s="9"/>
      <c r="E12" s="16" t="s">
        <v>54</v>
      </c>
      <c r="F12" s="7"/>
      <c r="G12" s="15" t="s">
        <v>6</v>
      </c>
      <c r="H12" s="19">
        <v>1000</v>
      </c>
      <c r="I12" s="8"/>
      <c r="J12" s="8"/>
      <c r="K12" s="12" t="str">
        <f t="shared" si="0"/>
        <v>PODAJ VAT</v>
      </c>
      <c r="L12" s="13" t="str">
        <f t="shared" si="1"/>
        <v>PODAJ CENĘ</v>
      </c>
      <c r="M12" s="14" t="str">
        <f t="shared" si="3"/>
        <v>PODAJ VAT</v>
      </c>
      <c r="N12" s="13" t="str">
        <f t="shared" si="4"/>
        <v>PODAJ VAT</v>
      </c>
    </row>
    <row r="13" spans="1:14" ht="22.5">
      <c r="A13" s="3">
        <v>6</v>
      </c>
      <c r="B13" s="18" t="s">
        <v>29</v>
      </c>
      <c r="C13" s="9"/>
      <c r="D13" s="9"/>
      <c r="E13" s="16" t="s">
        <v>35</v>
      </c>
      <c r="F13" s="7"/>
      <c r="G13" s="15" t="s">
        <v>6</v>
      </c>
      <c r="H13" s="19">
        <v>1050</v>
      </c>
      <c r="I13" s="8"/>
      <c r="J13" s="8"/>
      <c r="K13" s="12" t="str">
        <f t="shared" si="0"/>
        <v>PODAJ VAT</v>
      </c>
      <c r="L13" s="13" t="str">
        <f t="shared" si="1"/>
        <v>PODAJ CENĘ</v>
      </c>
      <c r="M13" s="14" t="str">
        <f t="shared" si="3"/>
        <v>PODAJ VAT</v>
      </c>
      <c r="N13" s="13" t="str">
        <f t="shared" si="4"/>
        <v>PODAJ VAT</v>
      </c>
    </row>
    <row r="14" spans="1:14" ht="22.5">
      <c r="A14" s="3">
        <v>7</v>
      </c>
      <c r="B14" s="18" t="s">
        <v>69</v>
      </c>
      <c r="C14" s="9"/>
      <c r="D14" s="9"/>
      <c r="E14" s="16" t="s">
        <v>37</v>
      </c>
      <c r="F14" s="7"/>
      <c r="G14" s="15" t="s">
        <v>6</v>
      </c>
      <c r="H14" s="19">
        <v>1050</v>
      </c>
      <c r="I14" s="8"/>
      <c r="J14" s="8"/>
      <c r="K14" s="12" t="str">
        <f t="shared" si="0"/>
        <v>PODAJ VAT</v>
      </c>
      <c r="L14" s="13" t="str">
        <f t="shared" si="1"/>
        <v>PODAJ CENĘ</v>
      </c>
      <c r="M14" s="14" t="str">
        <f t="shared" si="3"/>
        <v>PODAJ VAT</v>
      </c>
      <c r="N14" s="13" t="str">
        <f t="shared" si="4"/>
        <v>PODAJ VAT</v>
      </c>
    </row>
    <row r="15" spans="1:14" ht="27" customHeight="1">
      <c r="A15" s="3">
        <v>8</v>
      </c>
      <c r="B15" s="17" t="s">
        <v>65</v>
      </c>
      <c r="C15" s="9"/>
      <c r="D15" s="9"/>
      <c r="E15" s="16" t="s">
        <v>38</v>
      </c>
      <c r="F15" s="7"/>
      <c r="G15" s="15" t="s">
        <v>6</v>
      </c>
      <c r="H15" s="19">
        <v>1000</v>
      </c>
      <c r="I15" s="8"/>
      <c r="J15" s="8"/>
      <c r="K15" s="12" t="str">
        <f t="shared" si="0"/>
        <v>PODAJ VAT</v>
      </c>
      <c r="L15" s="13" t="str">
        <f t="shared" si="1"/>
        <v>PODAJ CENĘ</v>
      </c>
      <c r="M15" s="14" t="str">
        <f t="shared" si="3"/>
        <v>PODAJ VAT</v>
      </c>
      <c r="N15" s="13" t="str">
        <f t="shared" si="4"/>
        <v>PODAJ VAT</v>
      </c>
    </row>
    <row r="16" spans="1:14">
      <c r="A16" s="3">
        <v>9</v>
      </c>
      <c r="B16" s="17" t="s">
        <v>13</v>
      </c>
      <c r="C16" s="9"/>
      <c r="D16" s="9"/>
      <c r="E16" s="16" t="s">
        <v>39</v>
      </c>
      <c r="F16" s="7"/>
      <c r="G16" s="15" t="s">
        <v>10</v>
      </c>
      <c r="H16" s="19">
        <v>900</v>
      </c>
      <c r="I16" s="8"/>
      <c r="J16" s="8"/>
      <c r="K16" s="12" t="str">
        <f t="shared" si="0"/>
        <v>PODAJ VAT</v>
      </c>
      <c r="L16" s="13" t="str">
        <f t="shared" si="1"/>
        <v>PODAJ CENĘ</v>
      </c>
      <c r="M16" s="14" t="str">
        <f t="shared" si="3"/>
        <v>PODAJ VAT</v>
      </c>
      <c r="N16" s="13" t="str">
        <f t="shared" si="4"/>
        <v>PODAJ VAT</v>
      </c>
    </row>
    <row r="17" spans="1:14" ht="33.75">
      <c r="A17" s="3">
        <v>10</v>
      </c>
      <c r="B17" s="18" t="s">
        <v>63</v>
      </c>
      <c r="C17" s="9"/>
      <c r="D17" s="9"/>
      <c r="E17" s="15" t="s">
        <v>40</v>
      </c>
      <c r="F17" s="7"/>
      <c r="G17" s="15" t="s">
        <v>6</v>
      </c>
      <c r="H17" s="19">
        <v>2000</v>
      </c>
      <c r="I17" s="8"/>
      <c r="J17" s="8"/>
      <c r="K17" s="12" t="str">
        <f t="shared" si="0"/>
        <v>PODAJ VAT</v>
      </c>
      <c r="L17" s="13" t="str">
        <f t="shared" si="1"/>
        <v>PODAJ CENĘ</v>
      </c>
      <c r="M17" s="14" t="str">
        <f t="shared" si="3"/>
        <v>PODAJ VAT</v>
      </c>
      <c r="N17" s="13" t="str">
        <f t="shared" si="4"/>
        <v>PODAJ VAT</v>
      </c>
    </row>
    <row r="18" spans="1:14" ht="22.5">
      <c r="A18" s="3">
        <v>11</v>
      </c>
      <c r="B18" s="18" t="s">
        <v>64</v>
      </c>
      <c r="C18" s="9"/>
      <c r="D18" s="9"/>
      <c r="E18" s="16" t="s">
        <v>41</v>
      </c>
      <c r="F18" s="7"/>
      <c r="G18" s="15" t="s">
        <v>6</v>
      </c>
      <c r="H18" s="19">
        <v>7400</v>
      </c>
      <c r="I18" s="8"/>
      <c r="J18" s="8"/>
      <c r="K18" s="12" t="str">
        <f t="shared" si="0"/>
        <v>PODAJ VAT</v>
      </c>
      <c r="L18" s="13" t="str">
        <f t="shared" si="1"/>
        <v>PODAJ CENĘ</v>
      </c>
      <c r="M18" s="14" t="str">
        <f t="shared" si="3"/>
        <v>PODAJ VAT</v>
      </c>
      <c r="N18" s="13" t="str">
        <f t="shared" si="4"/>
        <v>PODAJ VAT</v>
      </c>
    </row>
    <row r="19" spans="1:14" ht="22.5">
      <c r="A19" s="3">
        <v>12</v>
      </c>
      <c r="B19" s="17" t="s">
        <v>14</v>
      </c>
      <c r="C19" s="9"/>
      <c r="D19" s="9"/>
      <c r="E19" s="16" t="s">
        <v>42</v>
      </c>
      <c r="F19" s="7"/>
      <c r="G19" s="15" t="s">
        <v>15</v>
      </c>
      <c r="H19" s="19">
        <v>17500</v>
      </c>
      <c r="I19" s="8"/>
      <c r="J19" s="8"/>
      <c r="K19" s="12" t="str">
        <f t="shared" si="0"/>
        <v>PODAJ VAT</v>
      </c>
      <c r="L19" s="13" t="str">
        <f t="shared" si="1"/>
        <v>PODAJ CENĘ</v>
      </c>
      <c r="M19" s="14" t="str">
        <f t="shared" si="3"/>
        <v>PODAJ VAT</v>
      </c>
      <c r="N19" s="13" t="str">
        <f t="shared" si="4"/>
        <v>PODAJ VAT</v>
      </c>
    </row>
    <row r="20" spans="1:14">
      <c r="A20" s="3">
        <v>13</v>
      </c>
      <c r="B20" s="18" t="s">
        <v>70</v>
      </c>
      <c r="C20" s="9"/>
      <c r="D20" s="9"/>
      <c r="E20" s="16" t="s">
        <v>43</v>
      </c>
      <c r="F20" s="7"/>
      <c r="G20" s="15" t="s">
        <v>6</v>
      </c>
      <c r="H20" s="19">
        <v>11</v>
      </c>
      <c r="I20" s="8"/>
      <c r="J20" s="8"/>
      <c r="K20" s="12" t="str">
        <f t="shared" si="0"/>
        <v>PODAJ VAT</v>
      </c>
      <c r="L20" s="13" t="str">
        <f t="shared" si="1"/>
        <v>PODAJ CENĘ</v>
      </c>
      <c r="M20" s="14" t="str">
        <f t="shared" si="3"/>
        <v>PODAJ VAT</v>
      </c>
      <c r="N20" s="13" t="str">
        <f t="shared" si="4"/>
        <v>PODAJ VAT</v>
      </c>
    </row>
    <row r="21" spans="1:14">
      <c r="A21" s="3">
        <v>14</v>
      </c>
      <c r="B21" s="17" t="s">
        <v>16</v>
      </c>
      <c r="C21" s="9"/>
      <c r="D21" s="9"/>
      <c r="E21" s="15" t="s">
        <v>33</v>
      </c>
      <c r="F21" s="7"/>
      <c r="G21" s="15" t="s">
        <v>7</v>
      </c>
      <c r="H21" s="19">
        <v>280</v>
      </c>
      <c r="I21" s="8"/>
      <c r="J21" s="8"/>
      <c r="K21" s="12" t="str">
        <f t="shared" si="0"/>
        <v>PODAJ VAT</v>
      </c>
      <c r="L21" s="13" t="str">
        <f t="shared" si="1"/>
        <v>PODAJ CENĘ</v>
      </c>
      <c r="M21" s="14" t="str">
        <f t="shared" si="3"/>
        <v>PODAJ VAT</v>
      </c>
      <c r="N21" s="13" t="str">
        <f t="shared" si="4"/>
        <v>PODAJ VAT</v>
      </c>
    </row>
    <row r="22" spans="1:14">
      <c r="A22" s="3">
        <v>15</v>
      </c>
      <c r="B22" s="17" t="s">
        <v>17</v>
      </c>
      <c r="C22" s="9"/>
      <c r="D22" s="9"/>
      <c r="E22" s="15" t="s">
        <v>33</v>
      </c>
      <c r="F22" s="7"/>
      <c r="G22" s="15" t="s">
        <v>7</v>
      </c>
      <c r="H22" s="19">
        <v>280</v>
      </c>
      <c r="I22" s="8"/>
      <c r="J22" s="8"/>
      <c r="K22" s="12" t="str">
        <f t="shared" si="0"/>
        <v>PODAJ VAT</v>
      </c>
      <c r="L22" s="13" t="str">
        <f t="shared" si="1"/>
        <v>PODAJ CENĘ</v>
      </c>
      <c r="M22" s="14" t="str">
        <f t="shared" si="3"/>
        <v>PODAJ VAT</v>
      </c>
      <c r="N22" s="13" t="str">
        <f t="shared" si="4"/>
        <v>PODAJ VAT</v>
      </c>
    </row>
    <row r="23" spans="1:14" ht="45">
      <c r="A23" s="3">
        <v>16</v>
      </c>
      <c r="B23" s="18" t="s">
        <v>72</v>
      </c>
      <c r="C23" s="9"/>
      <c r="D23" s="9"/>
      <c r="E23" s="16" t="s">
        <v>74</v>
      </c>
      <c r="F23" s="7"/>
      <c r="G23" s="15" t="s">
        <v>6</v>
      </c>
      <c r="H23" s="19">
        <v>1350</v>
      </c>
      <c r="I23" s="8"/>
      <c r="J23" s="8"/>
      <c r="K23" s="12" t="str">
        <f t="shared" si="0"/>
        <v>PODAJ VAT</v>
      </c>
      <c r="L23" s="13" t="str">
        <f t="shared" si="1"/>
        <v>PODAJ CENĘ</v>
      </c>
      <c r="M23" s="14" t="str">
        <f t="shared" si="3"/>
        <v>PODAJ VAT</v>
      </c>
      <c r="N23" s="13" t="str">
        <f t="shared" si="4"/>
        <v>PODAJ VAT</v>
      </c>
    </row>
    <row r="24" spans="1:14" ht="33.75">
      <c r="A24" s="3">
        <v>17</v>
      </c>
      <c r="B24" s="18" t="s">
        <v>73</v>
      </c>
      <c r="C24" s="9"/>
      <c r="D24" s="9"/>
      <c r="E24" s="16" t="s">
        <v>44</v>
      </c>
      <c r="F24" s="7"/>
      <c r="G24" s="15" t="s">
        <v>6</v>
      </c>
      <c r="H24" s="19">
        <v>1300</v>
      </c>
      <c r="I24" s="8"/>
      <c r="J24" s="8"/>
      <c r="K24" s="12" t="str">
        <f t="shared" si="0"/>
        <v>PODAJ VAT</v>
      </c>
      <c r="L24" s="13" t="str">
        <f t="shared" si="1"/>
        <v>PODAJ CENĘ</v>
      </c>
      <c r="M24" s="14" t="str">
        <f t="shared" si="3"/>
        <v>PODAJ VAT</v>
      </c>
      <c r="N24" s="13" t="str">
        <f t="shared" si="4"/>
        <v>PODAJ VAT</v>
      </c>
    </row>
    <row r="25" spans="1:14" ht="33.75">
      <c r="A25" s="3">
        <v>18</v>
      </c>
      <c r="B25" s="18" t="s">
        <v>66</v>
      </c>
      <c r="C25" s="9"/>
      <c r="D25" s="9"/>
      <c r="E25" s="16" t="s">
        <v>45</v>
      </c>
      <c r="F25" s="7"/>
      <c r="G25" s="15" t="s">
        <v>6</v>
      </c>
      <c r="H25" s="19">
        <v>1000</v>
      </c>
      <c r="I25" s="8"/>
      <c r="J25" s="8"/>
      <c r="K25" s="12" t="str">
        <f t="shared" si="0"/>
        <v>PODAJ VAT</v>
      </c>
      <c r="L25" s="13" t="str">
        <f t="shared" si="1"/>
        <v>PODAJ CENĘ</v>
      </c>
      <c r="M25" s="14" t="str">
        <f t="shared" si="3"/>
        <v>PODAJ VAT</v>
      </c>
      <c r="N25" s="13" t="str">
        <f t="shared" si="4"/>
        <v>PODAJ VAT</v>
      </c>
    </row>
    <row r="26" spans="1:14" ht="33.75">
      <c r="A26" s="3">
        <v>19</v>
      </c>
      <c r="B26" s="18" t="s">
        <v>67</v>
      </c>
      <c r="C26" s="9"/>
      <c r="D26" s="9"/>
      <c r="E26" s="16" t="s">
        <v>45</v>
      </c>
      <c r="F26" s="7"/>
      <c r="G26" s="15" t="s">
        <v>6</v>
      </c>
      <c r="H26" s="19">
        <v>1000</v>
      </c>
      <c r="I26" s="8"/>
      <c r="J26" s="8"/>
      <c r="K26" s="12" t="str">
        <f t="shared" si="0"/>
        <v>PODAJ VAT</v>
      </c>
      <c r="L26" s="13" t="str">
        <f t="shared" si="1"/>
        <v>PODAJ CENĘ</v>
      </c>
      <c r="M26" s="14" t="str">
        <f t="shared" si="3"/>
        <v>PODAJ VAT</v>
      </c>
      <c r="N26" s="13" t="str">
        <f t="shared" si="4"/>
        <v>PODAJ VAT</v>
      </c>
    </row>
    <row r="27" spans="1:14" ht="33.75">
      <c r="A27" s="3">
        <v>20</v>
      </c>
      <c r="B27" s="18" t="s">
        <v>52</v>
      </c>
      <c r="C27" s="9"/>
      <c r="D27" s="9"/>
      <c r="E27" s="15" t="s">
        <v>46</v>
      </c>
      <c r="F27" s="7"/>
      <c r="G27" s="15" t="s">
        <v>6</v>
      </c>
      <c r="H27" s="19">
        <v>930</v>
      </c>
      <c r="I27" s="8"/>
      <c r="J27" s="8"/>
      <c r="K27" s="12" t="str">
        <f t="shared" si="0"/>
        <v>PODAJ VAT</v>
      </c>
      <c r="L27" s="13" t="str">
        <f t="shared" si="1"/>
        <v>PODAJ CENĘ</v>
      </c>
      <c r="M27" s="14" t="str">
        <f t="shared" si="3"/>
        <v>PODAJ VAT</v>
      </c>
      <c r="N27" s="13" t="str">
        <f t="shared" si="4"/>
        <v>PODAJ VAT</v>
      </c>
    </row>
    <row r="28" spans="1:14" ht="22.5">
      <c r="A28" s="3">
        <v>21</v>
      </c>
      <c r="B28" s="18" t="s">
        <v>68</v>
      </c>
      <c r="C28" s="9"/>
      <c r="D28" s="9"/>
      <c r="E28" s="16" t="s">
        <v>47</v>
      </c>
      <c r="F28" s="7"/>
      <c r="G28" s="15" t="s">
        <v>6</v>
      </c>
      <c r="H28" s="19">
        <v>930</v>
      </c>
      <c r="I28" s="8"/>
      <c r="J28" s="8"/>
      <c r="K28" s="12" t="str">
        <f t="shared" si="0"/>
        <v>PODAJ VAT</v>
      </c>
      <c r="L28" s="13" t="str">
        <f t="shared" si="1"/>
        <v>PODAJ CENĘ</v>
      </c>
      <c r="M28" s="14" t="str">
        <f t="shared" si="3"/>
        <v>PODAJ VAT</v>
      </c>
      <c r="N28" s="13" t="str">
        <f t="shared" si="4"/>
        <v>PODAJ VAT</v>
      </c>
    </row>
    <row r="29" spans="1:14" ht="22.5">
      <c r="A29" s="3">
        <v>22</v>
      </c>
      <c r="B29" s="17" t="s">
        <v>24</v>
      </c>
      <c r="C29" s="9"/>
      <c r="D29" s="9"/>
      <c r="E29" s="16" t="s">
        <v>48</v>
      </c>
      <c r="F29" s="7"/>
      <c r="G29" s="15" t="s">
        <v>6</v>
      </c>
      <c r="H29" s="19">
        <v>2000</v>
      </c>
      <c r="I29" s="8"/>
      <c r="J29" s="8"/>
      <c r="K29" s="12" t="str">
        <f t="shared" si="0"/>
        <v>PODAJ VAT</v>
      </c>
      <c r="L29" s="13" t="str">
        <f t="shared" si="1"/>
        <v>PODAJ CENĘ</v>
      </c>
      <c r="M29" s="14" t="str">
        <f t="shared" si="3"/>
        <v>PODAJ VAT</v>
      </c>
      <c r="N29" s="13" t="str">
        <f t="shared" si="4"/>
        <v>PODAJ VAT</v>
      </c>
    </row>
    <row r="30" spans="1:14" ht="22.5">
      <c r="A30" s="3">
        <v>23</v>
      </c>
      <c r="B30" s="17" t="s">
        <v>25</v>
      </c>
      <c r="C30" s="9"/>
      <c r="D30" s="9"/>
      <c r="E30" s="16" t="s">
        <v>49</v>
      </c>
      <c r="F30" s="7"/>
      <c r="G30" s="15" t="s">
        <v>6</v>
      </c>
      <c r="H30" s="19">
        <v>20</v>
      </c>
      <c r="I30" s="8"/>
      <c r="J30" s="8"/>
      <c r="K30" s="12" t="str">
        <f t="shared" si="0"/>
        <v>PODAJ VAT</v>
      </c>
      <c r="L30" s="13" t="str">
        <f t="shared" si="1"/>
        <v>PODAJ CENĘ</v>
      </c>
      <c r="M30" s="14" t="str">
        <f t="shared" si="3"/>
        <v>PODAJ VAT</v>
      </c>
      <c r="N30" s="13" t="str">
        <f t="shared" si="4"/>
        <v>PODAJ VAT</v>
      </c>
    </row>
    <row r="31" spans="1:14">
      <c r="A31" s="3">
        <v>24</v>
      </c>
      <c r="B31" s="17" t="s">
        <v>18</v>
      </c>
      <c r="C31" s="9"/>
      <c r="D31" s="9"/>
      <c r="E31" s="16" t="s">
        <v>51</v>
      </c>
      <c r="F31" s="7"/>
      <c r="G31" s="15" t="s">
        <v>7</v>
      </c>
      <c r="H31" s="19">
        <v>100</v>
      </c>
      <c r="I31" s="8"/>
      <c r="J31" s="8"/>
      <c r="K31" s="12" t="str">
        <f t="shared" si="0"/>
        <v>PODAJ VAT</v>
      </c>
      <c r="L31" s="13" t="str">
        <f t="shared" si="1"/>
        <v>PODAJ CENĘ</v>
      </c>
      <c r="M31" s="14" t="str">
        <f t="shared" si="3"/>
        <v>PODAJ VAT</v>
      </c>
      <c r="N31" s="13" t="str">
        <f t="shared" si="4"/>
        <v>PODAJ VAT</v>
      </c>
    </row>
    <row r="32" spans="1:14" ht="33.75">
      <c r="A32" s="3">
        <v>25</v>
      </c>
      <c r="B32" s="18" t="s">
        <v>71</v>
      </c>
      <c r="C32" s="9"/>
      <c r="D32" s="9"/>
      <c r="E32" s="16" t="s">
        <v>50</v>
      </c>
      <c r="F32" s="7"/>
      <c r="G32" s="15" t="s">
        <v>6</v>
      </c>
      <c r="H32" s="19">
        <v>800</v>
      </c>
      <c r="I32" s="8"/>
      <c r="J32" s="8"/>
      <c r="K32" s="12" t="str">
        <f t="shared" si="0"/>
        <v>PODAJ VAT</v>
      </c>
      <c r="L32" s="13" t="str">
        <f t="shared" si="1"/>
        <v>PODAJ CENĘ</v>
      </c>
      <c r="M32" s="14" t="str">
        <f t="shared" si="3"/>
        <v>PODAJ VAT</v>
      </c>
      <c r="N32" s="13" t="str">
        <f t="shared" si="4"/>
        <v>PODAJ VAT</v>
      </c>
    </row>
    <row r="33" spans="1:14" ht="22.5" customHeight="1">
      <c r="A33" s="31" t="s">
        <v>19</v>
      </c>
      <c r="B33" s="32"/>
      <c r="C33" s="32"/>
      <c r="D33" s="32"/>
      <c r="E33" s="32"/>
      <c r="F33" s="32"/>
      <c r="G33" s="32"/>
      <c r="H33" s="32"/>
      <c r="I33" s="32"/>
      <c r="J33" s="32"/>
      <c r="K33" s="33"/>
      <c r="L33" s="21">
        <f>SUM(L8:L32)</f>
        <v>0</v>
      </c>
      <c r="M33" s="21">
        <f>SUM(M8:M32)</f>
        <v>0</v>
      </c>
      <c r="N33" s="20">
        <f>SUM(N8:N32)</f>
        <v>0</v>
      </c>
    </row>
    <row r="34" spans="1:14">
      <c r="A34" s="29"/>
      <c r="B34" s="29"/>
    </row>
    <row r="35" spans="1:14">
      <c r="A35" s="30"/>
      <c r="B35" s="30"/>
    </row>
    <row r="36" spans="1:14">
      <c r="A36" t="s">
        <v>8</v>
      </c>
    </row>
    <row r="37" spans="1:14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5" customHeight="1">
      <c r="A38" s="25" t="s">
        <v>32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5" customHeight="1">
      <c r="A39" s="24" t="s">
        <v>53</v>
      </c>
      <c r="B39" s="24"/>
      <c r="C39" s="24"/>
      <c r="D39" s="24"/>
      <c r="E39" s="24"/>
      <c r="F39" s="24"/>
      <c r="G39" s="24"/>
      <c r="H39" s="24"/>
      <c r="I39" s="24"/>
      <c r="J39" s="10"/>
      <c r="K39" s="10"/>
      <c r="L39" s="10"/>
      <c r="M39" s="10"/>
      <c r="N39" s="10"/>
    </row>
    <row r="40" spans="1:14">
      <c r="A40" s="11" t="s">
        <v>31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">
      <c r="A41" s="27" t="s">
        <v>75</v>
      </c>
      <c r="B41" s="28"/>
      <c r="C41" s="28"/>
      <c r="D41" s="28"/>
      <c r="E41" s="28"/>
      <c r="F41" s="28"/>
      <c r="G41" s="28"/>
      <c r="H41" s="28"/>
    </row>
    <row r="42" spans="1:14" ht="15">
      <c r="A42" s="27"/>
      <c r="B42" s="28"/>
      <c r="C42" s="28"/>
      <c r="D42" s="28"/>
      <c r="E42" s="28"/>
      <c r="F42" s="28"/>
      <c r="G42" s="28"/>
      <c r="H42" s="28"/>
    </row>
    <row r="46" spans="1:14">
      <c r="B46" t="s">
        <v>22</v>
      </c>
      <c r="K46" t="s">
        <v>20</v>
      </c>
    </row>
    <row r="47" spans="1:14">
      <c r="B47" s="6" t="s">
        <v>23</v>
      </c>
      <c r="K47" t="s">
        <v>21</v>
      </c>
    </row>
  </sheetData>
  <sheetProtection algorithmName="SHA-512" hashValue="pKg3D7fpUsfvXhS9gAfz8jZYRZBArSL4OGqBW8mP2wRooGjQlr9mCqk9QSL5foeG7xQrH9zavhYEtCu3weiAFQ==" saltValue="9w5f6Ewm5PKI+XfR1TBs0g==" spinCount="100000" sheet="1" objects="1" scenarios="1"/>
  <protectedRanges>
    <protectedRange sqref="C8:D32 F8:F32 I8:J32" name="Rozstęp1"/>
  </protectedRanges>
  <mergeCells count="20">
    <mergeCell ref="A42:H42"/>
    <mergeCell ref="L5:L6"/>
    <mergeCell ref="M5:M6"/>
    <mergeCell ref="N5:N6"/>
    <mergeCell ref="A34:B35"/>
    <mergeCell ref="A33:K33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D5:D6"/>
    <mergeCell ref="F5:F6"/>
    <mergeCell ref="A39:I39"/>
    <mergeCell ref="A38:N38"/>
    <mergeCell ref="A41:H41"/>
  </mergeCells>
  <pageMargins left="0" right="0" top="0.15748031496062992" bottom="0.19685039370078741" header="0.31496062992125984" footer="0.31496062992125984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Ania Szadkowska</cp:lastModifiedBy>
  <cp:lastPrinted>2019-11-26T11:11:35Z</cp:lastPrinted>
  <dcterms:created xsi:type="dcterms:W3CDTF">2015-10-22T12:36:00Z</dcterms:created>
  <dcterms:modified xsi:type="dcterms:W3CDTF">2019-12-12T14:40:17Z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