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<sst xmlns="http://schemas.openxmlformats.org/spreadsheetml/2006/main" count="108" uniqueCount="66">
  <si>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 xml:space="preserve">Dział </t>
  </si>
  <si>
    <t>§</t>
  </si>
  <si>
    <t>Wyszczególnienie</t>
  </si>
  <si>
    <t>Plan dochodów wg uchwały</t>
  </si>
  <si>
    <t>Plan dochodów po zmianach</t>
  </si>
  <si>
    <t>Wykonanie dochodów</t>
  </si>
  <si>
    <t>% wykonania</t>
  </si>
  <si>
    <t>Rolnictwo i łowiectwo</t>
  </si>
  <si>
    <t>Dotacje celowe otrzymane z budżetu państwa  na zadania bieżące z zakresu administracji rządowej</t>
  </si>
  <si>
    <t>Leśnictwo</t>
  </si>
  <si>
    <t>Dotacje celowe otrzymane z budżetu państwa na realizację bieżących zadań własnych</t>
  </si>
  <si>
    <t>Transport</t>
  </si>
  <si>
    <t>Pozostałe odsetki</t>
  </si>
  <si>
    <t>Wpływy z różnych dochodów</t>
  </si>
  <si>
    <t>Dotacje otrzymane z funduszy celowych na realizację zadań bieżących jednostek sektora finansów publicznych</t>
  </si>
  <si>
    <t>Wpływy z tytułu pomocy finansowej udzielanej między jst na dofinansowanie własnych zadań bieżących</t>
  </si>
  <si>
    <t>Gospodarka mieszkaniowa</t>
  </si>
  <si>
    <t>Wpływy z opłat za zarząd, użytkowanie i użytkowanie wieczyste nieruchomości</t>
  </si>
  <si>
    <t>Dochody z najmu i dzierżawy składników majątkowych  Skarbu Państwa  lub jedn. Samorządu  terytorialnego</t>
  </si>
  <si>
    <t>Wpływy z tytułu odpłatnego nabycia praw własności</t>
  </si>
  <si>
    <t>Działalność usługowa</t>
  </si>
  <si>
    <t>Administracja publiczna</t>
  </si>
  <si>
    <t>Wpływy z opłaty komunikacyjnej</t>
  </si>
  <si>
    <t>Wpływy z usług</t>
  </si>
  <si>
    <t>Bezpieczeństwo publiczne i ochrona przeciwpożarowa</t>
  </si>
  <si>
    <t>Podatek dochodowy od osób fizycznych</t>
  </si>
  <si>
    <t>Różne rozliczenia</t>
  </si>
  <si>
    <t>Wpływy z tytułu pomocy finansowej udzielanej między jst na dofinansowanie własnych zadań bieżacych</t>
  </si>
  <si>
    <t>Subwencje ogólne z budżetu państwa</t>
  </si>
  <si>
    <t>Dotacje celowe otrzymane z budżetu państwa na realizację bieżących zadań  własnych powiatu</t>
  </si>
  <si>
    <t>Dotacje celowe otrzymane z gminy na zadania bieżące realizowane na podstawie porozumień /umów/  między j.s.t.</t>
  </si>
  <si>
    <t>Dotacje celowe otrzymane od samorządu województwa na zadania bieżące realizowane na podstawie porozumień między jst.</t>
  </si>
  <si>
    <t>Dotacje otrzymane z funduszy celowych na finansowanie lub dofinansowanie kosztów realizacji inwestycji i zakupów inwestycyjnych jednostek sektora finansow publicznych</t>
  </si>
  <si>
    <t>Ochrona zdrowia</t>
  </si>
  <si>
    <t>Dotacje otrzymane z funduszy celowych na finansowanie lub dofinansowanie kosztów realizacji inwestycji i zakupów inwestycyjnych jednostek sektora finansów publicznych</t>
  </si>
  <si>
    <t>Opieka społeczna</t>
  </si>
  <si>
    <t>Wpływy z różnych opłat</t>
  </si>
  <si>
    <t>Edukacyjna opieka wychowawcza</t>
  </si>
  <si>
    <t>Razem  dochody</t>
  </si>
  <si>
    <t>Plan i wykonanie dochodów budżetu Powiatu  wołowskiego za rok 2002 według źródeł i działów</t>
  </si>
  <si>
    <t>O10</t>
  </si>
  <si>
    <t>O20</t>
  </si>
  <si>
    <t>O92</t>
  </si>
  <si>
    <t>O97</t>
  </si>
  <si>
    <t>O84</t>
  </si>
  <si>
    <t>Wpływy ze sprzedaży wyrobów i składników majątkowych</t>
  </si>
  <si>
    <t>O47</t>
  </si>
  <si>
    <t>O75</t>
  </si>
  <si>
    <t>O77</t>
  </si>
  <si>
    <t>O83</t>
  </si>
  <si>
    <t>O69</t>
  </si>
  <si>
    <t xml:space="preserve"> </t>
  </si>
  <si>
    <t>Urzędy naczelnych organów władzy</t>
  </si>
  <si>
    <t>OO1</t>
  </si>
  <si>
    <t>O42</t>
  </si>
  <si>
    <t>O59</t>
  </si>
  <si>
    <t>Wpływy z opłat za koncesje i licencje</t>
  </si>
  <si>
    <t>Pozostałe odsetki / od środków na rachunkach bankowych/</t>
  </si>
  <si>
    <t>Wpływy do budżetu części zysku gosp. Pomocniczego</t>
  </si>
  <si>
    <t>Gospodarka komunalna i ochrona środowiska</t>
  </si>
  <si>
    <t>Dotacje celowe otrzymane z budżetu państwa na inwestycje i zakupy inwestycyjne z zakresu administracji rządowej oraz inne zadania zlecone ustawami realizowane przez powiat</t>
  </si>
  <si>
    <t>Tabela nr 3a</t>
  </si>
  <si>
    <t>Dotacje otrzymane z funduszy celowych na realiz zadań bieżących j.s.f.p.</t>
  </si>
  <si>
    <t>w złotych</t>
  </si>
  <si>
    <t>Dochody od osób prawnych, od osób fizycznych i od innych jednostek nie posiadających osobowości prawnej</t>
  </si>
  <si>
    <t>Oświata i wychowanie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</si>
</sst>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10" fontId="5" fillId="0" borderId="4" xfId="0" applyNumberFormat="1" applyFont="1" applyBorder="1" applyAlignment="1">
      <alignment horizontal="center" vertical="top" wrapText="1"/>
    </xf>
    <xf numFmtId="10" fontId="3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41" fontId="5" fillId="0" borderId="4" xfId="0" applyNumberFormat="1" applyFont="1" applyBorder="1" applyAlignment="1">
      <alignment horizontal="right" vertical="top" wrapText="1"/>
    </xf>
    <xf numFmtId="41" fontId="4" fillId="0" borderId="4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right" vertical="top" wrapText="1"/>
    </xf>
    <xf numFmtId="41" fontId="3" fillId="0" borderId="7" xfId="0" applyNumberFormat="1" applyFont="1" applyBorder="1" applyAlignment="1">
      <alignment horizontal="right" vertical="top" wrapText="1"/>
    </xf>
    <xf numFmtId="41" fontId="1" fillId="0" borderId="4" xfId="0" applyNumberFormat="1" applyFont="1" applyBorder="1" applyAlignment="1">
      <alignment horizontal="right" vertical="top" wrapText="1"/>
    </xf>
    <xf numFmtId="41" fontId="3" fillId="0" borderId="3" xfId="0" applyNumberFormat="1" applyFont="1" applyBorder="1" applyAlignment="1">
      <alignment horizontal="right" vertical="top" wrapText="1"/>
    </xf>
    <xf numFmtId="41" fontId="3" fillId="0" borderId="1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1" fontId="5" fillId="0" borderId="10" xfId="0" applyNumberFormat="1" applyFont="1" applyBorder="1" applyAlignment="1">
      <alignment horizontal="right" vertical="top" wrapText="1"/>
    </xf>
    <xf numFmtId="41" fontId="4" fillId="0" borderId="10" xfId="0" applyNumberFormat="1" applyFont="1" applyBorder="1" applyAlignment="1">
      <alignment horizontal="right" vertical="top" wrapText="1"/>
    </xf>
    <xf numFmtId="10" fontId="5" fillId="0" borderId="10" xfId="0" applyNumberFormat="1" applyFont="1" applyBorder="1" applyAlignment="1">
      <alignment horizontal="center" vertical="top" wrapText="1"/>
    </xf>
    <xf numFmtId="10" fontId="3" fillId="0" borderId="7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1" fontId="3" fillId="0" borderId="9" xfId="0" applyNumberFormat="1" applyFont="1" applyBorder="1" applyAlignment="1">
      <alignment horizontal="right" vertical="top" wrapText="1"/>
    </xf>
    <xf numFmtId="41" fontId="5" fillId="0" borderId="9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41" fontId="5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1" fontId="4" fillId="0" borderId="12" xfId="0" applyNumberFormat="1" applyFont="1" applyBorder="1" applyAlignment="1">
      <alignment horizontal="right" vertical="top" wrapText="1"/>
    </xf>
    <xf numFmtId="10" fontId="5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41" fontId="3" fillId="0" borderId="13" xfId="0" applyNumberFormat="1" applyFont="1" applyBorder="1" applyAlignment="1">
      <alignment horizontal="right" vertical="top" wrapText="1"/>
    </xf>
    <xf numFmtId="10" fontId="3" fillId="0" borderId="1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1" fontId="3" fillId="0" borderId="5" xfId="0" applyNumberFormat="1" applyFont="1" applyBorder="1" applyAlignment="1">
      <alignment horizontal="right" vertical="top" wrapText="1"/>
    </xf>
    <xf numFmtId="41" fontId="3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1" fontId="3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0" fontId="3" fillId="0" borderId="5" xfId="0" applyNumberFormat="1" applyFont="1" applyBorder="1" applyAlignment="1">
      <alignment horizontal="center" vertical="top" wrapText="1"/>
    </xf>
    <xf numFmtId="10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1" fontId="5" fillId="0" borderId="14" xfId="0" applyNumberFormat="1" applyFont="1" applyBorder="1" applyAlignment="1">
      <alignment horizontal="right" vertical="top" wrapText="1"/>
    </xf>
    <xf numFmtId="10" fontId="5" fillId="0" borderId="14" xfId="0" applyNumberFormat="1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workbookViewId="0" topLeftCell="A51">
      <selection activeCell="D59" sqref="D59"/>
    </sheetView>
  </sheetViews>
  <sheetFormatPr defaultColWidth="9.00390625" defaultRowHeight="12.75"/>
  <cols>
    <col min="1" max="1" width="1.37890625" style="0" customWidth="1"/>
    <col min="2" max="2" width="6.75390625" style="0" customWidth="1"/>
    <col min="3" max="3" width="5.625" style="0" customWidth="1"/>
    <col min="4" max="4" width="33.25390625" style="0" customWidth="1"/>
    <col min="5" max="5" width="14.625" style="0" customWidth="1"/>
    <col min="6" max="6" width="14.00390625" style="0" customWidth="1"/>
    <col min="7" max="7" width="14.25390625" style="0" customWidth="1"/>
    <col min="8" max="8" width="9.75390625" style="0" customWidth="1"/>
  </cols>
  <sheetData>
    <row r="2" ht="12.75">
      <c r="G2" t="s">
        <v>61</v>
      </c>
    </row>
    <row r="4" spans="1:8" ht="15.75">
      <c r="A4" s="66" t="s">
        <v>39</v>
      </c>
      <c r="B4" s="67"/>
      <c r="C4" s="67"/>
      <c r="D4" s="67"/>
      <c r="E4" s="67"/>
      <c r="F4" s="67"/>
      <c r="G4" s="67"/>
      <c r="H4" s="67"/>
    </row>
    <row r="5" spans="2:8" ht="31.5" customHeight="1">
      <c r="B5" s="1"/>
      <c r="H5" t="s">
        <v>63</v>
      </c>
    </row>
    <row r="6" spans="2:8" ht="45">
      <c r="B6" s="2" t="s">
        <v>0</v>
      </c>
      <c r="C6" s="3" t="s">
        <v>1</v>
      </c>
      <c r="D6" s="4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2:8" ht="15.75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2:8" ht="21" customHeight="1" thickBot="1">
      <c r="B8" s="29" t="s">
        <v>40</v>
      </c>
      <c r="C8" s="30"/>
      <c r="D8" s="31" t="s">
        <v>7</v>
      </c>
      <c r="E8" s="32">
        <f>SUM(E9:E10)</f>
        <v>298000</v>
      </c>
      <c r="F8" s="33">
        <f>SUM(F9:F10)</f>
        <v>368212</v>
      </c>
      <c r="G8" s="33">
        <f>SUM(G9:G10)</f>
        <v>368212</v>
      </c>
      <c r="H8" s="34">
        <f>G8/F8</f>
        <v>1</v>
      </c>
    </row>
    <row r="9" spans="2:8" ht="39.75" customHeight="1" thickTop="1">
      <c r="B9" s="59"/>
      <c r="C9" s="7">
        <v>211</v>
      </c>
      <c r="D9" s="50" t="s">
        <v>8</v>
      </c>
      <c r="E9" s="22">
        <v>213000</v>
      </c>
      <c r="F9" s="22">
        <v>283212</v>
      </c>
      <c r="G9" s="22">
        <v>283212</v>
      </c>
      <c r="H9" s="14">
        <f aca="true" t="shared" si="0" ref="H9:H86">G9/F9</f>
        <v>1</v>
      </c>
    </row>
    <row r="10" spans="2:8" ht="15.75" customHeight="1">
      <c r="B10" s="72"/>
      <c r="C10" s="61">
        <v>641</v>
      </c>
      <c r="D10" s="63" t="s">
        <v>60</v>
      </c>
      <c r="E10" s="64">
        <v>85000</v>
      </c>
      <c r="F10" s="64">
        <v>85000</v>
      </c>
      <c r="G10" s="64">
        <v>85000</v>
      </c>
      <c r="H10" s="74">
        <f t="shared" si="0"/>
        <v>1</v>
      </c>
    </row>
    <row r="11" spans="2:8" ht="15.75" customHeight="1">
      <c r="B11" s="72"/>
      <c r="C11" s="76"/>
      <c r="D11" s="59"/>
      <c r="E11" s="70"/>
      <c r="F11" s="70"/>
      <c r="G11" s="70"/>
      <c r="H11" s="75"/>
    </row>
    <row r="12" spans="2:8" ht="15.75" customHeight="1">
      <c r="B12" s="72"/>
      <c r="C12" s="76"/>
      <c r="D12" s="59"/>
      <c r="E12" s="70"/>
      <c r="F12" s="70"/>
      <c r="G12" s="70"/>
      <c r="H12" s="75"/>
    </row>
    <row r="13" spans="2:8" ht="15.75" customHeight="1">
      <c r="B13" s="72"/>
      <c r="C13" s="76"/>
      <c r="D13" s="59"/>
      <c r="E13" s="70"/>
      <c r="F13" s="70"/>
      <c r="G13" s="70"/>
      <c r="H13" s="75"/>
    </row>
    <row r="14" spans="2:8" ht="16.5" thickBot="1">
      <c r="B14" s="29" t="s">
        <v>41</v>
      </c>
      <c r="C14" s="30"/>
      <c r="D14" s="31" t="s">
        <v>9</v>
      </c>
      <c r="E14" s="33">
        <f>SUM(E15)</f>
        <v>3700</v>
      </c>
      <c r="F14" s="33">
        <f>SUM(F15:F16)</f>
        <v>22270</v>
      </c>
      <c r="G14" s="33">
        <f>SUM(G15:G16)</f>
        <v>19162</v>
      </c>
      <c r="H14" s="34">
        <f t="shared" si="0"/>
        <v>0.8604400538841491</v>
      </c>
    </row>
    <row r="15" spans="2:8" ht="39" customHeight="1" thickTop="1">
      <c r="B15" s="59"/>
      <c r="C15" s="7">
        <v>213</v>
      </c>
      <c r="D15" s="50" t="s">
        <v>10</v>
      </c>
      <c r="E15" s="22">
        <v>3700</v>
      </c>
      <c r="F15" s="22">
        <v>3700</v>
      </c>
      <c r="G15" s="22">
        <v>3700</v>
      </c>
      <c r="H15" s="14">
        <f t="shared" si="0"/>
        <v>1</v>
      </c>
    </row>
    <row r="16" spans="2:8" ht="29.25" customHeight="1">
      <c r="B16" s="69"/>
      <c r="C16" s="7">
        <v>246</v>
      </c>
      <c r="D16" s="50" t="s">
        <v>62</v>
      </c>
      <c r="E16" s="22"/>
      <c r="F16" s="22">
        <v>18570</v>
      </c>
      <c r="G16" s="22">
        <v>15462</v>
      </c>
      <c r="H16" s="14">
        <f t="shared" si="0"/>
        <v>0.8326332794830371</v>
      </c>
    </row>
    <row r="17" spans="2:8" ht="16.5" thickBot="1">
      <c r="B17" s="29">
        <v>600</v>
      </c>
      <c r="C17" s="30"/>
      <c r="D17" s="31" t="s">
        <v>11</v>
      </c>
      <c r="E17" s="33"/>
      <c r="F17" s="32">
        <f>SUM(F18:F22)</f>
        <v>644720</v>
      </c>
      <c r="G17" s="32">
        <f>SUM(G18:G22)</f>
        <v>645658</v>
      </c>
      <c r="H17" s="34">
        <f t="shared" si="0"/>
        <v>1.0014548951482813</v>
      </c>
    </row>
    <row r="18" spans="2:8" ht="26.25" thickTop="1">
      <c r="B18" s="78"/>
      <c r="C18" s="9" t="s">
        <v>44</v>
      </c>
      <c r="D18" s="50" t="s">
        <v>45</v>
      </c>
      <c r="E18" s="22"/>
      <c r="F18" s="20"/>
      <c r="G18" s="22">
        <v>300</v>
      </c>
      <c r="H18" s="13"/>
    </row>
    <row r="19" spans="2:8" ht="12.75" customHeight="1">
      <c r="B19" s="72"/>
      <c r="C19" s="8" t="s">
        <v>42</v>
      </c>
      <c r="D19" s="50" t="s">
        <v>12</v>
      </c>
      <c r="E19" s="22"/>
      <c r="F19" s="22"/>
      <c r="G19" s="22">
        <v>626</v>
      </c>
      <c r="H19" s="13"/>
    </row>
    <row r="20" spans="2:8" ht="13.5" customHeight="1">
      <c r="B20" s="72"/>
      <c r="C20" s="8" t="s">
        <v>43</v>
      </c>
      <c r="D20" s="50" t="s">
        <v>13</v>
      </c>
      <c r="E20" s="22"/>
      <c r="F20" s="22"/>
      <c r="G20" s="22">
        <v>12</v>
      </c>
      <c r="H20" s="13"/>
    </row>
    <row r="21" spans="2:8" ht="39.75" customHeight="1">
      <c r="B21" s="72"/>
      <c r="C21" s="7">
        <v>244</v>
      </c>
      <c r="D21" s="50" t="s">
        <v>14</v>
      </c>
      <c r="E21" s="22"/>
      <c r="F21" s="22">
        <v>529720</v>
      </c>
      <c r="G21" s="22">
        <v>529720</v>
      </c>
      <c r="H21" s="14">
        <f t="shared" si="0"/>
        <v>1</v>
      </c>
    </row>
    <row r="22" spans="2:8" ht="39.75" customHeight="1">
      <c r="B22" s="69"/>
      <c r="C22" s="7">
        <v>271</v>
      </c>
      <c r="D22" s="50" t="s">
        <v>15</v>
      </c>
      <c r="E22" s="22"/>
      <c r="F22" s="22">
        <v>115000</v>
      </c>
      <c r="G22" s="22">
        <v>115000</v>
      </c>
      <c r="H22" s="14">
        <f t="shared" si="0"/>
        <v>1</v>
      </c>
    </row>
    <row r="23" spans="2:8" ht="21" customHeight="1" thickBot="1">
      <c r="B23" s="29">
        <v>700</v>
      </c>
      <c r="C23" s="30"/>
      <c r="D23" s="31" t="s">
        <v>16</v>
      </c>
      <c r="E23" s="32">
        <f>SUM(E24:E28)</f>
        <v>348000</v>
      </c>
      <c r="F23" s="33">
        <f>SUM(F24:F28)</f>
        <v>348000</v>
      </c>
      <c r="G23" s="33">
        <f>SUM(G24:G28)</f>
        <v>141483</v>
      </c>
      <c r="H23" s="34">
        <f t="shared" si="0"/>
        <v>0.4065603448275862</v>
      </c>
    </row>
    <row r="24" spans="2:8" ht="27" customHeight="1" thickTop="1">
      <c r="B24" s="73"/>
      <c r="C24" s="45" t="s">
        <v>46</v>
      </c>
      <c r="D24" s="51" t="s">
        <v>17</v>
      </c>
      <c r="E24" s="46">
        <v>73000</v>
      </c>
      <c r="F24" s="46">
        <v>73000</v>
      </c>
      <c r="G24" s="46">
        <v>71377</v>
      </c>
      <c r="H24" s="47">
        <f t="shared" si="0"/>
        <v>0.9777671232876712</v>
      </c>
    </row>
    <row r="25" spans="2:8" ht="40.5" customHeight="1">
      <c r="B25" s="72"/>
      <c r="C25" s="19" t="s">
        <v>47</v>
      </c>
      <c r="D25" s="2" t="s">
        <v>18</v>
      </c>
      <c r="E25" s="26">
        <v>22000</v>
      </c>
      <c r="F25" s="26">
        <v>22000</v>
      </c>
      <c r="G25" s="26">
        <v>47869</v>
      </c>
      <c r="H25" s="14">
        <f t="shared" si="0"/>
        <v>2.1758636363636366</v>
      </c>
    </row>
    <row r="26" spans="2:8" ht="29.25" customHeight="1">
      <c r="B26" s="72"/>
      <c r="C26" s="12" t="s">
        <v>48</v>
      </c>
      <c r="D26" s="11" t="s">
        <v>19</v>
      </c>
      <c r="E26" s="25">
        <v>240000</v>
      </c>
      <c r="F26" s="25">
        <v>240000</v>
      </c>
      <c r="G26" s="25">
        <v>8994</v>
      </c>
      <c r="H26" s="28">
        <f t="shared" si="0"/>
        <v>0.037475</v>
      </c>
    </row>
    <row r="27" spans="2:8" ht="19.5" customHeight="1">
      <c r="B27" s="72"/>
      <c r="C27" s="8" t="s">
        <v>42</v>
      </c>
      <c r="D27" s="7" t="s">
        <v>12</v>
      </c>
      <c r="E27" s="24"/>
      <c r="F27" s="22"/>
      <c r="G27" s="22">
        <v>243</v>
      </c>
      <c r="H27" s="14"/>
    </row>
    <row r="28" spans="2:8" ht="46.5" customHeight="1">
      <c r="B28" s="69"/>
      <c r="C28" s="2">
        <v>211</v>
      </c>
      <c r="D28" s="2" t="s">
        <v>8</v>
      </c>
      <c r="E28" s="26">
        <v>13000</v>
      </c>
      <c r="F28" s="26">
        <v>13000</v>
      </c>
      <c r="G28" s="26">
        <v>13000</v>
      </c>
      <c r="H28" s="28">
        <f t="shared" si="0"/>
        <v>1</v>
      </c>
    </row>
    <row r="29" spans="2:8" ht="18.75" customHeight="1" thickBot="1">
      <c r="B29" s="29">
        <v>710</v>
      </c>
      <c r="C29" s="40"/>
      <c r="D29" s="31" t="s">
        <v>20</v>
      </c>
      <c r="E29" s="33">
        <f>SUM(E30:E31)</f>
        <v>171024</v>
      </c>
      <c r="F29" s="33">
        <f>SUM(F30:F31)</f>
        <v>142144</v>
      </c>
      <c r="G29" s="33">
        <f>SUM(G30:G31)</f>
        <v>139128</v>
      </c>
      <c r="H29" s="34">
        <f t="shared" si="0"/>
        <v>0.9787820801440792</v>
      </c>
    </row>
    <row r="30" spans="2:8" ht="18.75" customHeight="1" thickTop="1">
      <c r="B30" s="78"/>
      <c r="C30" s="17" t="s">
        <v>42</v>
      </c>
      <c r="D30" s="48" t="s">
        <v>12</v>
      </c>
      <c r="E30" s="25">
        <v>15000</v>
      </c>
      <c r="F30" s="25">
        <v>15000</v>
      </c>
      <c r="G30" s="25">
        <v>11984</v>
      </c>
      <c r="H30" s="14">
        <f t="shared" si="0"/>
        <v>0.7989333333333334</v>
      </c>
    </row>
    <row r="31" spans="2:8" ht="41.25" customHeight="1">
      <c r="B31" s="69"/>
      <c r="C31" s="2">
        <v>211</v>
      </c>
      <c r="D31" s="52" t="s">
        <v>8</v>
      </c>
      <c r="E31" s="25">
        <v>156024</v>
      </c>
      <c r="F31" s="25">
        <v>127144</v>
      </c>
      <c r="G31" s="25">
        <v>127144</v>
      </c>
      <c r="H31" s="14">
        <f t="shared" si="0"/>
        <v>1</v>
      </c>
    </row>
    <row r="32" spans="2:8" ht="21" customHeight="1" thickBot="1">
      <c r="B32" s="29">
        <v>750</v>
      </c>
      <c r="C32" s="30"/>
      <c r="D32" s="31" t="s">
        <v>21</v>
      </c>
      <c r="E32" s="33">
        <f>SUM(E33:E39)</f>
        <v>110425</v>
      </c>
      <c r="F32" s="32">
        <f>SUM(F34:F39)</f>
        <v>134225</v>
      </c>
      <c r="G32" s="32">
        <f>SUM(G33:G39)</f>
        <v>120939</v>
      </c>
      <c r="H32" s="34">
        <f t="shared" si="0"/>
        <v>0.9010169491525424</v>
      </c>
    </row>
    <row r="33" spans="2:8" ht="18" customHeight="1" thickTop="1">
      <c r="B33" s="59"/>
      <c r="C33" s="8" t="s">
        <v>50</v>
      </c>
      <c r="D33" s="50" t="s">
        <v>36</v>
      </c>
      <c r="E33" s="22">
        <v>1200</v>
      </c>
      <c r="F33" s="22"/>
      <c r="G33" s="22">
        <v>850</v>
      </c>
      <c r="H33" s="13"/>
    </row>
    <row r="34" spans="2:8" ht="16.5" customHeight="1">
      <c r="B34" s="59"/>
      <c r="C34" s="8" t="s">
        <v>49</v>
      </c>
      <c r="D34" s="50" t="s">
        <v>23</v>
      </c>
      <c r="E34" s="22">
        <v>2200</v>
      </c>
      <c r="F34" s="22">
        <v>2200</v>
      </c>
      <c r="G34" s="22">
        <v>4018</v>
      </c>
      <c r="H34" s="14">
        <f t="shared" si="0"/>
        <v>1.8263636363636364</v>
      </c>
    </row>
    <row r="35" spans="2:8" ht="16.5" customHeight="1">
      <c r="B35" s="59"/>
      <c r="C35" s="8" t="s">
        <v>43</v>
      </c>
      <c r="D35" s="50" t="s">
        <v>13</v>
      </c>
      <c r="E35" s="22">
        <v>5000</v>
      </c>
      <c r="F35" s="22">
        <v>5000</v>
      </c>
      <c r="G35" s="22">
        <v>4655</v>
      </c>
      <c r="H35" s="14">
        <f t="shared" si="0"/>
        <v>0.931</v>
      </c>
    </row>
    <row r="36" spans="2:8" ht="41.25" customHeight="1">
      <c r="B36" s="59"/>
      <c r="C36" s="2">
        <v>211</v>
      </c>
      <c r="D36" s="52" t="s">
        <v>8</v>
      </c>
      <c r="E36" s="26">
        <v>102025</v>
      </c>
      <c r="F36" s="26">
        <v>102025</v>
      </c>
      <c r="G36" s="26">
        <v>101966</v>
      </c>
      <c r="H36" s="14">
        <f t="shared" si="0"/>
        <v>0.9994217103651066</v>
      </c>
    </row>
    <row r="37" spans="2:8" ht="17.25" customHeight="1">
      <c r="B37" s="72"/>
      <c r="C37" s="61">
        <v>626</v>
      </c>
      <c r="D37" s="59" t="s">
        <v>34</v>
      </c>
      <c r="E37" s="70"/>
      <c r="F37" s="70">
        <v>25000</v>
      </c>
      <c r="G37" s="70">
        <v>9450</v>
      </c>
      <c r="H37" s="74">
        <f t="shared" si="0"/>
        <v>0.378</v>
      </c>
    </row>
    <row r="38" spans="2:8" ht="17.25" customHeight="1">
      <c r="B38" s="72"/>
      <c r="C38" s="76"/>
      <c r="D38" s="59"/>
      <c r="E38" s="70"/>
      <c r="F38" s="70"/>
      <c r="G38" s="70"/>
      <c r="H38" s="75"/>
    </row>
    <row r="39" spans="2:8" ht="28.5" customHeight="1">
      <c r="B39" s="72"/>
      <c r="C39" s="76"/>
      <c r="D39" s="59"/>
      <c r="E39" s="70"/>
      <c r="F39" s="70"/>
      <c r="G39" s="70"/>
      <c r="H39" s="75"/>
    </row>
    <row r="40" spans="2:8" ht="19.5" customHeight="1" thickBot="1">
      <c r="B40" s="36">
        <v>751</v>
      </c>
      <c r="C40" s="37" t="s">
        <v>51</v>
      </c>
      <c r="D40" s="36" t="s">
        <v>52</v>
      </c>
      <c r="E40" s="38"/>
      <c r="F40" s="39">
        <f>SUM(F41)</f>
        <v>17529</v>
      </c>
      <c r="G40" s="39">
        <f>SUM(G41)</f>
        <v>16001</v>
      </c>
      <c r="H40" s="34">
        <f>G40/F40</f>
        <v>0.9128301671515774</v>
      </c>
    </row>
    <row r="41" spans="2:8" ht="15.75" customHeight="1" thickTop="1">
      <c r="B41" s="72"/>
      <c r="C41" s="76">
        <v>211</v>
      </c>
      <c r="D41" s="59" t="s">
        <v>8</v>
      </c>
      <c r="E41" s="70"/>
      <c r="F41" s="70">
        <v>17529</v>
      </c>
      <c r="G41" s="70">
        <v>16001</v>
      </c>
      <c r="H41" s="75">
        <f>G41/F41</f>
        <v>0.9128301671515774</v>
      </c>
    </row>
    <row r="42" spans="2:8" ht="15.75" customHeight="1">
      <c r="B42" s="72"/>
      <c r="C42" s="76"/>
      <c r="D42" s="59"/>
      <c r="E42" s="70"/>
      <c r="F42" s="70"/>
      <c r="G42" s="70"/>
      <c r="H42" s="77"/>
    </row>
    <row r="43" spans="2:8" ht="9" customHeight="1">
      <c r="B43" s="72"/>
      <c r="C43" s="76"/>
      <c r="D43" s="59"/>
      <c r="E43" s="70"/>
      <c r="F43" s="70"/>
      <c r="G43" s="70"/>
      <c r="H43" s="77"/>
    </row>
    <row r="44" spans="2:8" ht="32.25" customHeight="1" thickBot="1">
      <c r="B44" s="29">
        <v>754</v>
      </c>
      <c r="C44" s="30"/>
      <c r="D44" s="31" t="s">
        <v>24</v>
      </c>
      <c r="E44" s="32">
        <f>SUM(E45)</f>
        <v>5448136</v>
      </c>
      <c r="F44" s="32">
        <f>SUM(F45:F47)</f>
        <v>5639463</v>
      </c>
      <c r="G44" s="32">
        <f>SUM(G45:G47)</f>
        <v>5639463</v>
      </c>
      <c r="H44" s="34">
        <f t="shared" si="0"/>
        <v>1</v>
      </c>
    </row>
    <row r="45" spans="2:8" ht="47.25" customHeight="1" thickTop="1">
      <c r="B45" s="73"/>
      <c r="C45" s="7">
        <v>211</v>
      </c>
      <c r="D45" s="50" t="s">
        <v>8</v>
      </c>
      <c r="E45" s="22">
        <v>5448136</v>
      </c>
      <c r="F45" s="22">
        <v>5627463</v>
      </c>
      <c r="G45" s="22">
        <v>5627463</v>
      </c>
      <c r="H45" s="14">
        <f t="shared" si="0"/>
        <v>1</v>
      </c>
    </row>
    <row r="46" spans="2:8" ht="40.5" customHeight="1">
      <c r="B46" s="72"/>
      <c r="C46" s="2">
        <v>231</v>
      </c>
      <c r="D46" s="52" t="s">
        <v>30</v>
      </c>
      <c r="E46" s="26"/>
      <c r="F46" s="26">
        <v>4000</v>
      </c>
      <c r="G46" s="26">
        <v>4000</v>
      </c>
      <c r="H46" s="28">
        <f t="shared" si="0"/>
        <v>1</v>
      </c>
    </row>
    <row r="47" spans="2:8" ht="41.25" customHeight="1">
      <c r="B47" s="69"/>
      <c r="C47" s="16">
        <v>244</v>
      </c>
      <c r="D47" s="53" t="s">
        <v>14</v>
      </c>
      <c r="E47" s="25"/>
      <c r="F47" s="25">
        <v>8000</v>
      </c>
      <c r="G47" s="25">
        <v>8000</v>
      </c>
      <c r="H47" s="14">
        <f t="shared" si="0"/>
        <v>1</v>
      </c>
    </row>
    <row r="48" spans="2:8" ht="56.25" customHeight="1" thickBot="1">
      <c r="B48" s="29">
        <v>756</v>
      </c>
      <c r="C48" s="40"/>
      <c r="D48" s="36" t="s">
        <v>64</v>
      </c>
      <c r="E48" s="41">
        <f>SUM(E49:E51)</f>
        <v>923280</v>
      </c>
      <c r="F48" s="41">
        <f>SUM(F49:F51)</f>
        <v>1144137</v>
      </c>
      <c r="G48" s="41">
        <f>SUM(G49:G51)</f>
        <v>1146428</v>
      </c>
      <c r="H48" s="34">
        <f t="shared" si="0"/>
        <v>1.0020023825818063</v>
      </c>
    </row>
    <row r="49" spans="2:8" ht="17.25" customHeight="1" thickTop="1">
      <c r="B49" s="59"/>
      <c r="C49" s="8" t="s">
        <v>53</v>
      </c>
      <c r="D49" s="50" t="s">
        <v>25</v>
      </c>
      <c r="E49" s="22">
        <v>273280</v>
      </c>
      <c r="F49" s="22">
        <v>272937</v>
      </c>
      <c r="G49" s="22">
        <v>252449</v>
      </c>
      <c r="H49" s="14">
        <f t="shared" si="0"/>
        <v>0.924935058273521</v>
      </c>
    </row>
    <row r="50" spans="2:8" ht="14.25" customHeight="1">
      <c r="B50" s="72"/>
      <c r="C50" s="8" t="s">
        <v>54</v>
      </c>
      <c r="D50" s="50" t="s">
        <v>22</v>
      </c>
      <c r="E50" s="22">
        <v>650000</v>
      </c>
      <c r="F50" s="22">
        <v>870000</v>
      </c>
      <c r="G50" s="22">
        <v>892279</v>
      </c>
      <c r="H50" s="14">
        <f t="shared" si="0"/>
        <v>1.0256080459770114</v>
      </c>
    </row>
    <row r="51" spans="2:8" ht="15" customHeight="1">
      <c r="B51" s="69"/>
      <c r="C51" s="8" t="s">
        <v>55</v>
      </c>
      <c r="D51" s="50" t="s">
        <v>56</v>
      </c>
      <c r="E51" s="22"/>
      <c r="F51" s="22">
        <v>1200</v>
      </c>
      <c r="G51" s="22">
        <v>1700</v>
      </c>
      <c r="H51" s="14">
        <f t="shared" si="0"/>
        <v>1.4166666666666667</v>
      </c>
    </row>
    <row r="52" spans="2:8" ht="21" customHeight="1" thickBot="1">
      <c r="B52" s="29">
        <v>758</v>
      </c>
      <c r="C52" s="30"/>
      <c r="D52" s="31" t="s">
        <v>26</v>
      </c>
      <c r="E52" s="32">
        <f>SUM(E53:E56)</f>
        <v>12715454</v>
      </c>
      <c r="F52" s="32">
        <f>SUM(F53:F56)</f>
        <v>12822612</v>
      </c>
      <c r="G52" s="32">
        <f>SUM(G53:G56)</f>
        <v>12766437</v>
      </c>
      <c r="H52" s="34">
        <f t="shared" si="0"/>
        <v>0.9956190673163939</v>
      </c>
    </row>
    <row r="53" spans="2:8" ht="27.75" customHeight="1" thickTop="1">
      <c r="B53" s="59"/>
      <c r="C53" s="8" t="s">
        <v>42</v>
      </c>
      <c r="D53" s="50" t="s">
        <v>57</v>
      </c>
      <c r="E53" s="22">
        <v>70000</v>
      </c>
      <c r="F53" s="22">
        <v>70000</v>
      </c>
      <c r="G53" s="22">
        <v>65249</v>
      </c>
      <c r="H53" s="14">
        <f t="shared" si="0"/>
        <v>0.9321285714285714</v>
      </c>
    </row>
    <row r="54" spans="2:8" ht="15" customHeight="1">
      <c r="B54" s="59"/>
      <c r="C54" s="8" t="s">
        <v>43</v>
      </c>
      <c r="D54" s="50" t="s">
        <v>13</v>
      </c>
      <c r="E54" s="22"/>
      <c r="F54" s="22"/>
      <c r="G54" s="22">
        <v>170576</v>
      </c>
      <c r="H54" s="14"/>
    </row>
    <row r="55" spans="2:8" ht="41.25" customHeight="1">
      <c r="B55" s="59"/>
      <c r="C55" s="7">
        <v>271</v>
      </c>
      <c r="D55" s="50" t="s">
        <v>27</v>
      </c>
      <c r="E55" s="24"/>
      <c r="F55" s="22">
        <v>240000</v>
      </c>
      <c r="G55" s="22">
        <v>18000</v>
      </c>
      <c r="H55" s="14">
        <f t="shared" si="0"/>
        <v>0.075</v>
      </c>
    </row>
    <row r="56" spans="2:8" ht="16.5" customHeight="1">
      <c r="B56" s="60"/>
      <c r="C56" s="2">
        <v>292</v>
      </c>
      <c r="D56" s="52" t="s">
        <v>28</v>
      </c>
      <c r="E56" s="26">
        <v>12645454</v>
      </c>
      <c r="F56" s="82">
        <v>12512612</v>
      </c>
      <c r="G56" s="82">
        <v>12512612</v>
      </c>
      <c r="H56" s="28">
        <f t="shared" si="0"/>
        <v>1</v>
      </c>
    </row>
    <row r="57" spans="2:8" ht="16.5" thickBot="1">
      <c r="B57" s="29">
        <v>801</v>
      </c>
      <c r="C57" s="30"/>
      <c r="D57" s="31" t="s">
        <v>65</v>
      </c>
      <c r="E57" s="32">
        <f>SUM(E59:E64)</f>
        <v>113473</v>
      </c>
      <c r="F57" s="33">
        <f>SUM(F59:F65)</f>
        <v>726385</v>
      </c>
      <c r="G57" s="33">
        <f>SUM(G58:G65)</f>
        <v>652725</v>
      </c>
      <c r="H57" s="34">
        <f t="shared" si="0"/>
        <v>0.8985937209606476</v>
      </c>
    </row>
    <row r="58" spans="2:8" ht="26.25" thickTop="1">
      <c r="B58" s="15"/>
      <c r="C58" s="9" t="s">
        <v>44</v>
      </c>
      <c r="D58" s="50" t="s">
        <v>45</v>
      </c>
      <c r="E58" s="21"/>
      <c r="F58" s="21"/>
      <c r="G58" s="22">
        <v>230</v>
      </c>
      <c r="H58" s="13"/>
    </row>
    <row r="59" spans="2:8" ht="13.5" customHeight="1">
      <c r="B59" s="59"/>
      <c r="C59" s="8" t="s">
        <v>42</v>
      </c>
      <c r="D59" s="50" t="s">
        <v>12</v>
      </c>
      <c r="E59" s="22"/>
      <c r="F59" s="22"/>
      <c r="G59" s="22">
        <v>8428</v>
      </c>
      <c r="H59" s="13"/>
    </row>
    <row r="60" spans="2:8" ht="15.75" customHeight="1">
      <c r="B60" s="59"/>
      <c r="C60" s="8" t="s">
        <v>43</v>
      </c>
      <c r="D60" s="50" t="s">
        <v>13</v>
      </c>
      <c r="E60" s="22"/>
      <c r="F60" s="24"/>
      <c r="G60" s="22">
        <v>324</v>
      </c>
      <c r="H60" s="13"/>
    </row>
    <row r="61" spans="2:8" ht="39.75" customHeight="1">
      <c r="B61" s="59"/>
      <c r="C61" s="7">
        <v>213</v>
      </c>
      <c r="D61" s="50" t="s">
        <v>29</v>
      </c>
      <c r="E61" s="22"/>
      <c r="F61" s="22">
        <v>168792</v>
      </c>
      <c r="G61" s="22">
        <v>168792</v>
      </c>
      <c r="H61" s="14">
        <f t="shared" si="0"/>
        <v>1</v>
      </c>
    </row>
    <row r="62" spans="2:8" ht="39.75" customHeight="1">
      <c r="B62" s="59"/>
      <c r="C62" s="7">
        <v>231</v>
      </c>
      <c r="D62" s="50" t="s">
        <v>30</v>
      </c>
      <c r="E62" s="22">
        <v>44124</v>
      </c>
      <c r="F62" s="22">
        <v>62124</v>
      </c>
      <c r="G62" s="22">
        <v>51744</v>
      </c>
      <c r="H62" s="14">
        <f t="shared" si="0"/>
        <v>0.8329148155302298</v>
      </c>
    </row>
    <row r="63" spans="2:8" ht="51.75" customHeight="1">
      <c r="B63" s="59"/>
      <c r="C63" s="7">
        <v>233</v>
      </c>
      <c r="D63" s="50" t="s">
        <v>31</v>
      </c>
      <c r="E63" s="22">
        <v>69349</v>
      </c>
      <c r="F63" s="22">
        <v>70469</v>
      </c>
      <c r="G63" s="22">
        <v>70469</v>
      </c>
      <c r="H63" s="14">
        <f t="shared" si="0"/>
        <v>1</v>
      </c>
    </row>
    <row r="64" spans="2:8" ht="27" customHeight="1">
      <c r="B64" s="59"/>
      <c r="C64" s="7">
        <v>242</v>
      </c>
      <c r="D64" s="50" t="s">
        <v>58</v>
      </c>
      <c r="E64" s="22"/>
      <c r="F64" s="22"/>
      <c r="G64" s="22">
        <v>37743</v>
      </c>
      <c r="H64" s="14"/>
    </row>
    <row r="65" spans="2:8" ht="66" customHeight="1">
      <c r="B65" s="60"/>
      <c r="C65" s="7">
        <v>626</v>
      </c>
      <c r="D65" s="50" t="s">
        <v>32</v>
      </c>
      <c r="E65" s="22"/>
      <c r="F65" s="22">
        <v>425000</v>
      </c>
      <c r="G65" s="22">
        <v>314995</v>
      </c>
      <c r="H65" s="14">
        <f t="shared" si="0"/>
        <v>0.741164705882353</v>
      </c>
    </row>
    <row r="66" spans="2:8" ht="16.5" thickBot="1">
      <c r="B66" s="29">
        <v>851</v>
      </c>
      <c r="C66" s="55"/>
      <c r="D66" s="54" t="s">
        <v>33</v>
      </c>
      <c r="E66" s="79">
        <f>SUM(E67:E71)</f>
        <v>554000</v>
      </c>
      <c r="F66" s="79">
        <f>SUM(F67:F71)</f>
        <v>1148489</v>
      </c>
      <c r="G66" s="79">
        <f>SUM(G67:G71)</f>
        <v>1026232</v>
      </c>
      <c r="H66" s="80">
        <f t="shared" si="0"/>
        <v>0.8935496987781337</v>
      </c>
    </row>
    <row r="67" spans="2:8" ht="39.75" customHeight="1" thickTop="1">
      <c r="B67" s="59"/>
      <c r="C67" s="71">
        <v>211</v>
      </c>
      <c r="D67" s="68" t="s">
        <v>8</v>
      </c>
      <c r="E67" s="26">
        <v>554000</v>
      </c>
      <c r="F67" s="26">
        <v>473289</v>
      </c>
      <c r="G67" s="26">
        <v>471032</v>
      </c>
      <c r="H67" s="28">
        <f t="shared" si="0"/>
        <v>0.9952312434897072</v>
      </c>
    </row>
    <row r="68" spans="2:8" ht="15" hidden="1">
      <c r="B68" s="59"/>
      <c r="C68" s="71"/>
      <c r="D68" s="68"/>
      <c r="E68" s="26"/>
      <c r="F68" s="26"/>
      <c r="G68" s="26"/>
      <c r="H68" s="81" t="e">
        <f t="shared" si="0"/>
        <v>#DIV/0!</v>
      </c>
    </row>
    <row r="69" spans="2:8" ht="40.5" customHeight="1">
      <c r="B69" s="59"/>
      <c r="C69" s="2">
        <v>231</v>
      </c>
      <c r="D69" s="52" t="s">
        <v>30</v>
      </c>
      <c r="E69" s="22"/>
      <c r="F69" s="22">
        <v>5200</v>
      </c>
      <c r="G69" s="22">
        <v>5200</v>
      </c>
      <c r="H69" s="14">
        <f t="shared" si="0"/>
        <v>1</v>
      </c>
    </row>
    <row r="70" spans="2:8" ht="39.75" customHeight="1">
      <c r="B70" s="59"/>
      <c r="C70" s="2">
        <v>271</v>
      </c>
      <c r="D70" s="52" t="s">
        <v>27</v>
      </c>
      <c r="E70" s="26"/>
      <c r="F70" s="26">
        <v>550000</v>
      </c>
      <c r="G70" s="26">
        <v>550000</v>
      </c>
      <c r="H70" s="28">
        <f t="shared" si="0"/>
        <v>1</v>
      </c>
    </row>
    <row r="71" spans="2:8" ht="66" customHeight="1">
      <c r="B71" s="59"/>
      <c r="C71" s="16">
        <v>626</v>
      </c>
      <c r="D71" s="53" t="s">
        <v>34</v>
      </c>
      <c r="E71" s="23"/>
      <c r="F71" s="23">
        <v>120000</v>
      </c>
      <c r="G71" s="23"/>
      <c r="H71" s="35">
        <f t="shared" si="0"/>
        <v>0</v>
      </c>
    </row>
    <row r="72" spans="2:8" ht="24" customHeight="1" thickBot="1">
      <c r="B72" s="29">
        <v>853</v>
      </c>
      <c r="C72" s="30"/>
      <c r="D72" s="31" t="s">
        <v>35</v>
      </c>
      <c r="E72" s="32">
        <f>SUM(E73:E78)</f>
        <v>3670851</v>
      </c>
      <c r="F72" s="32">
        <f>SUM(F73:F78)</f>
        <v>4405220</v>
      </c>
      <c r="G72" s="32">
        <f>SUM(G73:G78)</f>
        <v>4415178</v>
      </c>
      <c r="H72" s="34">
        <f t="shared" si="0"/>
        <v>1.0022605000431306</v>
      </c>
    </row>
    <row r="73" spans="2:8" ht="15" customHeight="1" thickTop="1">
      <c r="B73" s="59"/>
      <c r="C73" s="8" t="s">
        <v>50</v>
      </c>
      <c r="D73" s="50" t="s">
        <v>36</v>
      </c>
      <c r="E73" s="22">
        <v>6000</v>
      </c>
      <c r="F73" s="22">
        <v>6000</v>
      </c>
      <c r="G73" s="22">
        <v>18061</v>
      </c>
      <c r="H73" s="14">
        <f t="shared" si="0"/>
        <v>3.0101666666666667</v>
      </c>
    </row>
    <row r="74" spans="2:8" ht="15.75" customHeight="1">
      <c r="B74" s="59"/>
      <c r="C74" s="8" t="s">
        <v>42</v>
      </c>
      <c r="D74" s="50" t="s">
        <v>12</v>
      </c>
      <c r="E74" s="22"/>
      <c r="F74" s="22"/>
      <c r="G74" s="22">
        <v>2616</v>
      </c>
      <c r="H74" s="13"/>
    </row>
    <row r="75" spans="2:8" ht="15.75" customHeight="1">
      <c r="B75" s="59"/>
      <c r="C75" s="8" t="s">
        <v>43</v>
      </c>
      <c r="D75" s="50" t="s">
        <v>13</v>
      </c>
      <c r="E75" s="22"/>
      <c r="F75" s="22">
        <v>6000</v>
      </c>
      <c r="G75" s="22">
        <v>4396</v>
      </c>
      <c r="H75" s="14">
        <f t="shared" si="0"/>
        <v>0.7326666666666667</v>
      </c>
    </row>
    <row r="76" spans="2:8" ht="40.5" customHeight="1">
      <c r="B76" s="59"/>
      <c r="C76" s="10">
        <v>211</v>
      </c>
      <c r="D76" s="49" t="s">
        <v>8</v>
      </c>
      <c r="E76" s="26">
        <v>705124</v>
      </c>
      <c r="F76" s="26">
        <v>802284</v>
      </c>
      <c r="G76" s="26">
        <v>802284</v>
      </c>
      <c r="H76" s="14">
        <f t="shared" si="0"/>
        <v>1</v>
      </c>
    </row>
    <row r="77" spans="2:8" ht="39" customHeight="1">
      <c r="B77" s="59"/>
      <c r="C77" s="2">
        <v>213</v>
      </c>
      <c r="D77" s="52" t="s">
        <v>10</v>
      </c>
      <c r="E77" s="26">
        <v>2959727</v>
      </c>
      <c r="F77" s="26">
        <v>3588936</v>
      </c>
      <c r="G77" s="26">
        <v>3585821</v>
      </c>
      <c r="H77" s="28">
        <f t="shared" si="0"/>
        <v>0.9991320547371143</v>
      </c>
    </row>
    <row r="78" spans="2:8" ht="41.25" customHeight="1">
      <c r="B78" s="52"/>
      <c r="C78" s="2">
        <v>271</v>
      </c>
      <c r="D78" s="52" t="s">
        <v>15</v>
      </c>
      <c r="E78" s="26"/>
      <c r="F78" s="26">
        <v>2000</v>
      </c>
      <c r="G78" s="26">
        <v>2000</v>
      </c>
      <c r="H78" s="28">
        <f t="shared" si="0"/>
        <v>1</v>
      </c>
    </row>
    <row r="79" spans="2:8" ht="24" customHeight="1" thickBot="1">
      <c r="B79" s="29">
        <v>854</v>
      </c>
      <c r="C79" s="30"/>
      <c r="D79" s="31" t="s">
        <v>37</v>
      </c>
      <c r="E79" s="32">
        <f>SUM(E80:E83)</f>
        <v>9700</v>
      </c>
      <c r="F79" s="32">
        <f>SUM(F80:F82)</f>
        <v>91590</v>
      </c>
      <c r="G79" s="32">
        <f>SUM(G80:G82)</f>
        <v>91795</v>
      </c>
      <c r="H79" s="34">
        <f t="shared" si="0"/>
        <v>1.002238235615242</v>
      </c>
    </row>
    <row r="80" spans="2:8" ht="15" customHeight="1" thickTop="1">
      <c r="B80" s="59"/>
      <c r="C80" s="8" t="s">
        <v>50</v>
      </c>
      <c r="D80" s="50" t="s">
        <v>36</v>
      </c>
      <c r="E80" s="22">
        <v>9700</v>
      </c>
      <c r="F80" s="22">
        <v>9700</v>
      </c>
      <c r="G80" s="22">
        <v>8998</v>
      </c>
      <c r="H80" s="14">
        <f t="shared" si="0"/>
        <v>0.9276288659793814</v>
      </c>
    </row>
    <row r="81" spans="2:8" ht="15" customHeight="1">
      <c r="B81" s="59"/>
      <c r="C81" s="8" t="s">
        <v>42</v>
      </c>
      <c r="D81" s="50" t="s">
        <v>12</v>
      </c>
      <c r="E81" s="22"/>
      <c r="F81" s="22"/>
      <c r="G81" s="22">
        <v>907</v>
      </c>
      <c r="H81" s="13"/>
    </row>
    <row r="82" spans="2:8" ht="39" customHeight="1">
      <c r="B82" s="59"/>
      <c r="C82" s="61">
        <v>213</v>
      </c>
      <c r="D82" s="63" t="s">
        <v>10</v>
      </c>
      <c r="E82" s="64"/>
      <c r="F82" s="26">
        <v>81890</v>
      </c>
      <c r="G82" s="26">
        <v>81890</v>
      </c>
      <c r="H82" s="14">
        <f t="shared" si="0"/>
        <v>1</v>
      </c>
    </row>
    <row r="83" spans="2:8" ht="15" hidden="1">
      <c r="B83" s="60"/>
      <c r="C83" s="62"/>
      <c r="D83" s="60"/>
      <c r="E83" s="65"/>
      <c r="F83" s="22"/>
      <c r="G83" s="22"/>
      <c r="H83" s="13" t="e">
        <f t="shared" si="0"/>
        <v>#DIV/0!</v>
      </c>
    </row>
    <row r="84" spans="2:8" ht="29.25" thickBot="1">
      <c r="B84" s="42">
        <v>900</v>
      </c>
      <c r="C84" s="37"/>
      <c r="D84" s="36" t="s">
        <v>59</v>
      </c>
      <c r="E84" s="32">
        <f>SUM(E85)</f>
        <v>45000</v>
      </c>
      <c r="F84" s="32">
        <f>SUM(F85)</f>
        <v>45000</v>
      </c>
      <c r="G84" s="32">
        <f>SUM(G85)</f>
        <v>29988</v>
      </c>
      <c r="H84" s="34">
        <f t="shared" si="0"/>
        <v>0.6664</v>
      </c>
    </row>
    <row r="85" spans="2:8" ht="15.75" thickTop="1">
      <c r="B85" s="18"/>
      <c r="C85" s="12" t="s">
        <v>42</v>
      </c>
      <c r="D85" s="7" t="s">
        <v>12</v>
      </c>
      <c r="E85" s="27">
        <v>45000</v>
      </c>
      <c r="F85" s="22">
        <v>45000</v>
      </c>
      <c r="G85" s="22">
        <v>29988</v>
      </c>
      <c r="H85" s="14">
        <f t="shared" si="0"/>
        <v>0.6664</v>
      </c>
    </row>
    <row r="86" spans="2:8" ht="16.5" thickBot="1">
      <c r="B86" s="56" t="s">
        <v>38</v>
      </c>
      <c r="C86" s="57"/>
      <c r="D86" s="58"/>
      <c r="E86" s="43">
        <f>SUM(E84+E79+E72+E66+E57+E52+E48+E44+E40+E32+E29+E23+E17+E14+E8)</f>
        <v>24411043</v>
      </c>
      <c r="F86" s="43">
        <f>SUM(F84+F79+F72+F66+F57+F52+F48+F44+F40+F32+F29+F23+F17+F14+F8)</f>
        <v>27699996</v>
      </c>
      <c r="G86" s="43">
        <f>SUM(G84+G79+G72+G66+G57+G52+G48+G44+G40+G32+G29+G23+G17+G14+G8)</f>
        <v>27218829</v>
      </c>
      <c r="H86" s="44">
        <f t="shared" si="0"/>
        <v>0.982629347672108</v>
      </c>
    </row>
    <row r="87" ht="15.75">
      <c r="B87" s="1"/>
    </row>
  </sheetData>
  <mergeCells count="39">
    <mergeCell ref="B9:B13"/>
    <mergeCell ref="B49:B51"/>
    <mergeCell ref="B41:B43"/>
    <mergeCell ref="B18:B22"/>
    <mergeCell ref="B30:B31"/>
    <mergeCell ref="B24:B28"/>
    <mergeCell ref="F10:F13"/>
    <mergeCell ref="G10:G13"/>
    <mergeCell ref="H10:H13"/>
    <mergeCell ref="C10:C13"/>
    <mergeCell ref="H37:H39"/>
    <mergeCell ref="C37:C39"/>
    <mergeCell ref="D41:D43"/>
    <mergeCell ref="E41:E43"/>
    <mergeCell ref="F41:F43"/>
    <mergeCell ref="G41:G43"/>
    <mergeCell ref="H41:H43"/>
    <mergeCell ref="C41:C43"/>
    <mergeCell ref="D37:D39"/>
    <mergeCell ref="E37:E39"/>
    <mergeCell ref="F37:F39"/>
    <mergeCell ref="G37:G39"/>
    <mergeCell ref="C67:C68"/>
    <mergeCell ref="B33:B39"/>
    <mergeCell ref="B45:B47"/>
    <mergeCell ref="E82:E83"/>
    <mergeCell ref="B73:B77"/>
    <mergeCell ref="A4:H4"/>
    <mergeCell ref="D67:D68"/>
    <mergeCell ref="B53:B56"/>
    <mergeCell ref="B59:B65"/>
    <mergeCell ref="B67:B71"/>
    <mergeCell ref="B15:B16"/>
    <mergeCell ref="D10:D13"/>
    <mergeCell ref="E10:E13"/>
    <mergeCell ref="B86:D86"/>
    <mergeCell ref="B80:B83"/>
    <mergeCell ref="C82:C83"/>
    <mergeCell ref="D82:D83"/>
  </mergeCells>
  <printOptions/>
  <pageMargins left="0.2362204724409449" right="0.2755905511811024" top="0.787401574803149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2003-03-27T11:15:36Z</cp:lastPrinted>
  <dcterms:created xsi:type="dcterms:W3CDTF">2003-02-13T09:59:49Z</dcterms:created>
  <dcterms:modified xsi:type="dcterms:W3CDTF">2003-03-27T11:22:28Z</dcterms:modified>
  <cp:category/>
  <cp:version/>
  <cp:contentType/>
  <cp:contentStatus/>
</cp:coreProperties>
</file>