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<sst xmlns="http://schemas.openxmlformats.org/spreadsheetml/2006/main" count="48" uniqueCount="40">
  <si>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tabela nr  11</t>
  </si>
  <si>
    <t>Plan i wykonanie przychodów  i wydatków środków specjalnych za rok  2005</t>
  </si>
  <si>
    <t>Dział</t>
  </si>
  <si>
    <t>Rozdział</t>
  </si>
  <si>
    <t>Nazwa rozdziału</t>
  </si>
  <si>
    <t>Stan środków na BO</t>
  </si>
  <si>
    <t>Przychody ogółem wg uchwały</t>
  </si>
  <si>
    <t>Planowane przychody po zmianach</t>
  </si>
  <si>
    <t>Wykonanie przychodów</t>
  </si>
  <si>
    <t>% wykonania</t>
  </si>
  <si>
    <t>Rozchody ogółem wg uchwały</t>
  </si>
  <si>
    <t>Planowane wydatki po zmianach</t>
  </si>
  <si>
    <t>Wykonanie wydatków</t>
  </si>
  <si>
    <t>w tym wpłata na rk doch własnych</t>
  </si>
  <si>
    <t>Drogi publiczne powiatowe</t>
  </si>
  <si>
    <t>Szkoły podstawowe specjalne</t>
  </si>
  <si>
    <t>Licea ogólnokształcące-Wołow</t>
  </si>
  <si>
    <t>Licea ogólnokształcące-Brzeg</t>
  </si>
  <si>
    <t>Razem Licea</t>
  </si>
  <si>
    <t>Zespół Szkół Zawodowych -Wołów</t>
  </si>
  <si>
    <t>Zespół Szkół im. T Kościuszki -Wołów</t>
  </si>
  <si>
    <t>Zespół Szkół Zawodowych -Brzeg Dolny</t>
  </si>
  <si>
    <t>Razem szkoły zawodowe</t>
  </si>
  <si>
    <t>Ośrodki szkolenia, dokształc. i doskonalenia kadr</t>
  </si>
  <si>
    <t>OGÓŁEM DZIAŁ 801</t>
  </si>
  <si>
    <t>Placówki opiekuńczo-wychowawcze (Godzięcin)</t>
  </si>
  <si>
    <t>Internat  Zespołu Szkół im. T. Kościuszki w  Wołowie</t>
  </si>
  <si>
    <t>Razem internaty</t>
  </si>
  <si>
    <t>Specjalne ośrodki szkolno-wychowawcze</t>
  </si>
  <si>
    <t>OGÓŁEM  DZIAŁY</t>
  </si>
  <si>
    <t xml:space="preserve">    </t>
  </si>
  <si>
    <t>Tabela 13</t>
  </si>
  <si>
    <t>Plan i wykonanie przychodów i kosztów gospodarstw pomocniczych za  rok 2005</t>
  </si>
  <si>
    <t>Przychody po zmianach</t>
  </si>
  <si>
    <t>Plan kosztów ogółem wg uchwały</t>
  </si>
  <si>
    <t>Plan kosztów po zmianach</t>
  </si>
  <si>
    <t>Wykonanie kosztów</t>
  </si>
  <si>
    <t>Gospodarstwa pomocnicze</t>
  </si>
  <si>
    <t>wpłata do budżetu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</si>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</sst>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#,##0.00"/>
  </numFmts>
  <fonts count="6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4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Border="1" applyAlignment="1">
      <alignment/>
    </xf>
    <xf numFmtId="167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C15">
      <selection activeCell="K33" sqref="K33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33.625" style="0" customWidth="1"/>
    <col min="4" max="5" width="9.875" style="0" customWidth="1"/>
    <col min="6" max="6" width="10.375" style="0" customWidth="1"/>
    <col min="7" max="7" width="10.125" style="0" customWidth="1"/>
    <col min="8" max="8" width="7.25390625" style="1" customWidth="1"/>
    <col min="9" max="9" width="9.625" style="0" customWidth="1"/>
    <col min="10" max="11" width="10.125" style="0" customWidth="1"/>
    <col min="12" max="12" width="10.125" style="2" customWidth="1"/>
  </cols>
  <sheetData>
    <row r="1" spans="9:10" ht="12.75">
      <c r="I1" s="3"/>
      <c r="J1" s="3" t="s">
        <v>0</v>
      </c>
    </row>
    <row r="2" spans="3:10" ht="12.75">
      <c r="C2" t="s">
        <v>1</v>
      </c>
      <c r="J2" s="3"/>
    </row>
    <row r="3" ht="12.75">
      <c r="I3" s="3"/>
    </row>
    <row r="4" spans="1:12" ht="51" customHeight="1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 t="s">
        <v>8</v>
      </c>
      <c r="H4" s="9" t="s">
        <v>9</v>
      </c>
      <c r="I4" s="6" t="s">
        <v>10</v>
      </c>
      <c r="J4" s="6" t="s">
        <v>11</v>
      </c>
      <c r="K4" s="10" t="s">
        <v>12</v>
      </c>
      <c r="L4" s="11" t="s">
        <v>13</v>
      </c>
    </row>
    <row r="5" spans="1:12" ht="12.75">
      <c r="A5" s="12">
        <v>600</v>
      </c>
      <c r="B5" s="12">
        <v>60014</v>
      </c>
      <c r="C5" s="12" t="s">
        <v>14</v>
      </c>
      <c r="D5" s="12">
        <v>2687</v>
      </c>
      <c r="E5" s="13">
        <v>95000</v>
      </c>
      <c r="F5" s="13">
        <v>10000</v>
      </c>
      <c r="G5" s="13">
        <v>5459</v>
      </c>
      <c r="H5" s="14">
        <f>G5*100/F5</f>
        <v>54.59</v>
      </c>
      <c r="I5" s="13">
        <v>95000</v>
      </c>
      <c r="J5" s="13">
        <v>10000</v>
      </c>
      <c r="K5" s="13">
        <v>8146</v>
      </c>
      <c r="L5" s="13">
        <v>0</v>
      </c>
    </row>
    <row r="6" spans="1:12" ht="12.75">
      <c r="A6" s="4"/>
      <c r="B6" s="4"/>
      <c r="C6" s="4"/>
      <c r="D6" s="4"/>
      <c r="E6" s="15"/>
      <c r="F6" s="15"/>
      <c r="G6" s="15"/>
      <c r="H6" s="14"/>
      <c r="I6" s="15"/>
      <c r="J6" s="15"/>
      <c r="K6" s="15"/>
      <c r="L6" s="15"/>
    </row>
    <row r="7" spans="1:12" ht="12.75">
      <c r="A7" s="12">
        <v>801</v>
      </c>
      <c r="B7" s="12">
        <v>80102</v>
      </c>
      <c r="C7" s="12" t="s">
        <v>15</v>
      </c>
      <c r="D7" s="12">
        <v>12803</v>
      </c>
      <c r="E7" s="13">
        <v>61000</v>
      </c>
      <c r="F7" s="13">
        <v>2936</v>
      </c>
      <c r="G7" s="13">
        <v>2936</v>
      </c>
      <c r="H7" s="14">
        <f aca="true" t="shared" si="0" ref="H7:H30">G7*100/F7</f>
        <v>100</v>
      </c>
      <c r="I7" s="13">
        <v>67000</v>
      </c>
      <c r="J7" s="13">
        <v>15739</v>
      </c>
      <c r="K7" s="13">
        <v>15739</v>
      </c>
      <c r="L7" s="13">
        <v>7178</v>
      </c>
    </row>
    <row r="8" spans="1:12" ht="12.75">
      <c r="A8" s="4"/>
      <c r="B8" s="4"/>
      <c r="C8" s="4"/>
      <c r="D8" s="4"/>
      <c r="E8" s="15"/>
      <c r="F8" s="15"/>
      <c r="G8" s="15"/>
      <c r="H8" s="14"/>
      <c r="I8" s="15"/>
      <c r="J8" s="15"/>
      <c r="K8" s="15"/>
      <c r="L8" s="15"/>
    </row>
    <row r="9" spans="1:12" ht="12.75">
      <c r="A9" s="4">
        <v>801</v>
      </c>
      <c r="B9" s="4">
        <v>80120</v>
      </c>
      <c r="C9" s="4" t="s">
        <v>16</v>
      </c>
      <c r="D9" s="4">
        <v>1644</v>
      </c>
      <c r="E9" s="15">
        <v>18000</v>
      </c>
      <c r="F9" s="15">
        <v>5154</v>
      </c>
      <c r="G9" s="15">
        <v>5154</v>
      </c>
      <c r="H9" s="14">
        <f t="shared" si="0"/>
        <v>100</v>
      </c>
      <c r="I9" s="15">
        <v>18000</v>
      </c>
      <c r="J9" s="15">
        <v>6798</v>
      </c>
      <c r="K9" s="15">
        <v>6798</v>
      </c>
      <c r="L9" s="15">
        <v>5192</v>
      </c>
    </row>
    <row r="10" spans="1:12" ht="12.75">
      <c r="A10" s="4"/>
      <c r="B10" s="4"/>
      <c r="C10" s="4" t="s">
        <v>17</v>
      </c>
      <c r="D10" s="4">
        <v>212</v>
      </c>
      <c r="E10" s="15">
        <v>12570</v>
      </c>
      <c r="F10" s="15">
        <v>3512</v>
      </c>
      <c r="G10" s="15">
        <v>3512</v>
      </c>
      <c r="H10" s="14">
        <f t="shared" si="0"/>
        <v>100</v>
      </c>
      <c r="I10" s="15">
        <v>12570</v>
      </c>
      <c r="J10" s="15">
        <v>3724</v>
      </c>
      <c r="K10" s="15">
        <v>3724</v>
      </c>
      <c r="L10" s="15">
        <v>306</v>
      </c>
    </row>
    <row r="11" spans="1:12" ht="12.75">
      <c r="A11" s="12">
        <v>801</v>
      </c>
      <c r="B11" s="12">
        <v>80120</v>
      </c>
      <c r="C11" s="12" t="s">
        <v>18</v>
      </c>
      <c r="D11" s="12">
        <v>1856</v>
      </c>
      <c r="E11" s="13">
        <f>SUM(E9:E10)</f>
        <v>30570</v>
      </c>
      <c r="F11" s="13">
        <f>SUM(F9:F10)</f>
        <v>8666</v>
      </c>
      <c r="G11" s="13">
        <f>SUM(G9:G10)</f>
        <v>8666</v>
      </c>
      <c r="H11" s="14">
        <f t="shared" si="0"/>
        <v>100</v>
      </c>
      <c r="I11" s="13">
        <f>SUM(I9:I10)</f>
        <v>30570</v>
      </c>
      <c r="J11" s="13">
        <f>SUM(J9:J10)</f>
        <v>10522</v>
      </c>
      <c r="K11" s="13">
        <f>SUM(K9:K10)</f>
        <v>10522</v>
      </c>
      <c r="L11" s="13">
        <f>SUM(L9:L10)</f>
        <v>5498</v>
      </c>
    </row>
    <row r="12" spans="1:12" ht="12.75">
      <c r="A12" s="4"/>
      <c r="B12" s="4"/>
      <c r="C12" s="4"/>
      <c r="D12" s="4"/>
      <c r="E12" s="15"/>
      <c r="F12" s="15"/>
      <c r="G12" s="15"/>
      <c r="H12" s="14"/>
      <c r="I12" s="15"/>
      <c r="J12" s="15"/>
      <c r="K12" s="15"/>
      <c r="L12" s="15"/>
    </row>
    <row r="13" spans="1:12" ht="12.75">
      <c r="A13" s="4">
        <v>801</v>
      </c>
      <c r="B13" s="4">
        <v>80130</v>
      </c>
      <c r="C13" s="4" t="s">
        <v>19</v>
      </c>
      <c r="D13" s="4">
        <v>5783</v>
      </c>
      <c r="E13" s="15">
        <v>4100</v>
      </c>
      <c r="F13" s="15">
        <v>717</v>
      </c>
      <c r="G13" s="15">
        <v>717</v>
      </c>
      <c r="H13" s="14">
        <f t="shared" si="0"/>
        <v>100</v>
      </c>
      <c r="I13" s="15">
        <v>4100</v>
      </c>
      <c r="J13" s="15">
        <v>6500</v>
      </c>
      <c r="K13" s="15">
        <v>6500</v>
      </c>
      <c r="L13" s="15">
        <v>1457</v>
      </c>
    </row>
    <row r="14" spans="1:12" ht="12.75">
      <c r="A14" s="4"/>
      <c r="B14" s="4"/>
      <c r="C14" s="4" t="s">
        <v>20</v>
      </c>
      <c r="D14" s="4">
        <v>17845</v>
      </c>
      <c r="E14" s="15">
        <v>265700</v>
      </c>
      <c r="F14" s="15">
        <v>54435</v>
      </c>
      <c r="G14" s="15">
        <v>54435</v>
      </c>
      <c r="H14" s="14">
        <f t="shared" si="0"/>
        <v>100</v>
      </c>
      <c r="I14" s="15">
        <v>240700</v>
      </c>
      <c r="J14" s="15">
        <v>72780</v>
      </c>
      <c r="K14" s="15">
        <v>72780</v>
      </c>
      <c r="L14" s="15">
        <v>36130</v>
      </c>
    </row>
    <row r="15" spans="1:12" ht="12.75">
      <c r="A15" s="4"/>
      <c r="B15" s="4"/>
      <c r="C15" s="4" t="s">
        <v>21</v>
      </c>
      <c r="D15" s="4">
        <v>8211</v>
      </c>
      <c r="E15" s="15">
        <v>6928</v>
      </c>
      <c r="F15" s="15">
        <v>2390</v>
      </c>
      <c r="G15" s="15">
        <v>2390</v>
      </c>
      <c r="H15" s="14">
        <f t="shared" si="0"/>
        <v>100</v>
      </c>
      <c r="I15" s="15">
        <v>6928</v>
      </c>
      <c r="J15" s="15">
        <v>10601</v>
      </c>
      <c r="K15" s="15">
        <v>10601</v>
      </c>
      <c r="L15" s="15">
        <v>7692</v>
      </c>
    </row>
    <row r="16" spans="1:12" ht="12.75">
      <c r="A16" s="12">
        <v>801</v>
      </c>
      <c r="B16" s="12">
        <v>80130</v>
      </c>
      <c r="C16" s="12" t="s">
        <v>22</v>
      </c>
      <c r="D16" s="12">
        <v>31839</v>
      </c>
      <c r="E16" s="13">
        <f>SUM(E13:E15)</f>
        <v>276728</v>
      </c>
      <c r="F16" s="13">
        <v>57542</v>
      </c>
      <c r="G16" s="13">
        <v>57542</v>
      </c>
      <c r="H16" s="14">
        <f t="shared" si="0"/>
        <v>100</v>
      </c>
      <c r="I16" s="13">
        <f>SUM(I13:I15)</f>
        <v>251728</v>
      </c>
      <c r="J16" s="13">
        <v>89381</v>
      </c>
      <c r="K16" s="13">
        <v>89381</v>
      </c>
      <c r="L16" s="13">
        <v>45279</v>
      </c>
    </row>
    <row r="17" spans="1:12" ht="12.75">
      <c r="A17" s="4"/>
      <c r="B17" s="4"/>
      <c r="C17" s="4"/>
      <c r="D17" s="4"/>
      <c r="E17" s="15"/>
      <c r="F17" s="15"/>
      <c r="G17" s="15"/>
      <c r="H17" s="14"/>
      <c r="I17" s="15"/>
      <c r="J17" s="15"/>
      <c r="K17" s="15"/>
      <c r="L17" s="15"/>
    </row>
    <row r="18" spans="1:12" ht="26.25" customHeight="1">
      <c r="A18" s="12">
        <v>801</v>
      </c>
      <c r="B18" s="12">
        <v>80142</v>
      </c>
      <c r="C18" s="16" t="s">
        <v>23</v>
      </c>
      <c r="D18" s="16">
        <v>64831</v>
      </c>
      <c r="E18" s="13">
        <v>25000</v>
      </c>
      <c r="F18" s="13">
        <v>451</v>
      </c>
      <c r="G18" s="13">
        <v>451</v>
      </c>
      <c r="H18" s="14">
        <f t="shared" si="0"/>
        <v>100</v>
      </c>
      <c r="I18" s="13">
        <v>25000</v>
      </c>
      <c r="J18" s="13">
        <v>65282</v>
      </c>
      <c r="K18" s="13">
        <v>65282</v>
      </c>
      <c r="L18" s="13">
        <v>61499</v>
      </c>
    </row>
    <row r="19" spans="1:12" ht="12.75">
      <c r="A19" s="4"/>
      <c r="B19" s="4"/>
      <c r="C19" s="4"/>
      <c r="D19" s="4"/>
      <c r="E19" s="15"/>
      <c r="F19" s="15"/>
      <c r="G19" s="15"/>
      <c r="H19" s="14"/>
      <c r="I19" s="15"/>
      <c r="J19" s="15"/>
      <c r="K19" s="15"/>
      <c r="L19" s="15"/>
    </row>
    <row r="20" spans="1:12" ht="12.75">
      <c r="A20" s="12">
        <v>801</v>
      </c>
      <c r="B20" s="12"/>
      <c r="C20" s="12" t="s">
        <v>24</v>
      </c>
      <c r="D20" s="13">
        <f>SUM(D7+D11+D16+D18)</f>
        <v>111329</v>
      </c>
      <c r="E20" s="13">
        <f>SUM(E7+E11+E16+E18)</f>
        <v>393298</v>
      </c>
      <c r="F20" s="13">
        <f aca="true" t="shared" si="1" ref="F20:L20">SUM(F7+F11+F16+F18)</f>
        <v>69595</v>
      </c>
      <c r="G20" s="13">
        <f t="shared" si="1"/>
        <v>69595</v>
      </c>
      <c r="H20" s="14">
        <f t="shared" si="0"/>
        <v>100</v>
      </c>
      <c r="I20" s="13">
        <f t="shared" si="1"/>
        <v>374298</v>
      </c>
      <c r="J20" s="13">
        <f t="shared" si="1"/>
        <v>180924</v>
      </c>
      <c r="K20" s="13">
        <f t="shared" si="1"/>
        <v>180924</v>
      </c>
      <c r="L20" s="13">
        <f t="shared" si="1"/>
        <v>119454</v>
      </c>
    </row>
    <row r="21" spans="1:12" ht="12.75">
      <c r="A21" s="4"/>
      <c r="B21" s="4"/>
      <c r="C21" s="4"/>
      <c r="D21" s="4"/>
      <c r="E21" s="15"/>
      <c r="F21" s="15"/>
      <c r="G21" s="15"/>
      <c r="H21" s="14"/>
      <c r="I21" s="15"/>
      <c r="J21" s="15"/>
      <c r="K21" s="15"/>
      <c r="L21" s="15"/>
    </row>
    <row r="22" spans="1:12" ht="12.75">
      <c r="A22" s="4"/>
      <c r="B22" s="4"/>
      <c r="C22" s="4"/>
      <c r="D22" s="4"/>
      <c r="E22" s="15"/>
      <c r="F22" s="15"/>
      <c r="G22" s="15"/>
      <c r="H22" s="14"/>
      <c r="I22" s="15"/>
      <c r="J22" s="15"/>
      <c r="K22" s="15"/>
      <c r="L22" s="15"/>
    </row>
    <row r="23" spans="1:12" ht="24.75">
      <c r="A23" s="12">
        <v>852</v>
      </c>
      <c r="B23" s="12">
        <v>85201</v>
      </c>
      <c r="C23" s="16" t="s">
        <v>25</v>
      </c>
      <c r="D23" s="16">
        <v>3852</v>
      </c>
      <c r="E23" s="13">
        <v>12000</v>
      </c>
      <c r="F23" s="13">
        <v>27</v>
      </c>
      <c r="G23" s="13">
        <v>27</v>
      </c>
      <c r="H23" s="14">
        <f t="shared" si="0"/>
        <v>100</v>
      </c>
      <c r="I23" s="13">
        <v>12000</v>
      </c>
      <c r="J23" s="13">
        <v>3879</v>
      </c>
      <c r="K23" s="13">
        <v>3879</v>
      </c>
      <c r="L23" s="13">
        <v>2609</v>
      </c>
    </row>
    <row r="24" spans="1:12" ht="12.75">
      <c r="A24" s="4"/>
      <c r="B24" s="4"/>
      <c r="C24" s="4"/>
      <c r="D24" s="4"/>
      <c r="E24" s="15"/>
      <c r="F24" s="15"/>
      <c r="G24" s="15"/>
      <c r="H24" s="14"/>
      <c r="I24" s="15"/>
      <c r="J24" s="15"/>
      <c r="K24" s="15"/>
      <c r="L24" s="15"/>
    </row>
    <row r="25" spans="1:12" ht="24.75">
      <c r="A25" s="4">
        <v>854</v>
      </c>
      <c r="B25" s="4">
        <v>85410</v>
      </c>
      <c r="C25" s="6" t="s">
        <v>26</v>
      </c>
      <c r="D25" s="6">
        <v>59804</v>
      </c>
      <c r="E25" s="15">
        <v>71500</v>
      </c>
      <c r="F25" s="15">
        <v>14074</v>
      </c>
      <c r="G25" s="15">
        <v>14074</v>
      </c>
      <c r="H25" s="14">
        <f t="shared" si="0"/>
        <v>100</v>
      </c>
      <c r="I25" s="15">
        <v>71200</v>
      </c>
      <c r="J25" s="15">
        <v>73878</v>
      </c>
      <c r="K25" s="15">
        <v>73878</v>
      </c>
      <c r="L25" s="15">
        <v>64799</v>
      </c>
    </row>
    <row r="26" spans="1:12" ht="12.75">
      <c r="A26" s="12">
        <v>854</v>
      </c>
      <c r="B26" s="12">
        <v>85410</v>
      </c>
      <c r="C26" s="12" t="s">
        <v>27</v>
      </c>
      <c r="D26" s="12">
        <v>59804</v>
      </c>
      <c r="E26" s="13">
        <f>SUM(E25:E25)</f>
        <v>71500</v>
      </c>
      <c r="F26" s="13">
        <f>SUM(F25:F25)</f>
        <v>14074</v>
      </c>
      <c r="G26" s="13">
        <f>SUM(G25:G25)</f>
        <v>14074</v>
      </c>
      <c r="H26" s="14">
        <f t="shared" si="0"/>
        <v>100</v>
      </c>
      <c r="I26" s="13">
        <f>SUM(I25:I25)</f>
        <v>71200</v>
      </c>
      <c r="J26" s="13">
        <f>SUM(J25:J25)</f>
        <v>73878</v>
      </c>
      <c r="K26" s="13">
        <f>SUM(K25:K25)</f>
        <v>73878</v>
      </c>
      <c r="L26" s="13">
        <f>SUM(L25:L25)</f>
        <v>64799</v>
      </c>
    </row>
    <row r="27" spans="1:12" ht="12.75">
      <c r="A27" s="12"/>
      <c r="B27" s="12"/>
      <c r="C27" s="12"/>
      <c r="D27" s="12"/>
      <c r="E27" s="13"/>
      <c r="F27" s="13"/>
      <c r="G27" s="13"/>
      <c r="H27" s="14"/>
      <c r="I27" s="13"/>
      <c r="J27" s="13"/>
      <c r="K27" s="15"/>
      <c r="L27" s="15"/>
    </row>
    <row r="28" spans="1:12" ht="24.75">
      <c r="A28" s="12">
        <v>854</v>
      </c>
      <c r="B28" s="12">
        <v>85403</v>
      </c>
      <c r="C28" s="16" t="s">
        <v>28</v>
      </c>
      <c r="D28" s="16">
        <v>27391</v>
      </c>
      <c r="E28" s="17">
        <v>50000</v>
      </c>
      <c r="F28" s="13">
        <v>39332</v>
      </c>
      <c r="G28" s="13">
        <v>39332</v>
      </c>
      <c r="H28" s="14">
        <f t="shared" si="0"/>
        <v>100</v>
      </c>
      <c r="I28" s="13">
        <v>55000</v>
      </c>
      <c r="J28" s="13">
        <v>66723</v>
      </c>
      <c r="K28" s="13">
        <v>66723</v>
      </c>
      <c r="L28" s="13">
        <v>52632</v>
      </c>
    </row>
    <row r="29" spans="1:12" ht="12.75">
      <c r="A29" s="4"/>
      <c r="B29" s="4"/>
      <c r="C29" s="4"/>
      <c r="D29" s="4"/>
      <c r="E29" s="15"/>
      <c r="F29" s="15"/>
      <c r="G29" s="15"/>
      <c r="H29" s="14"/>
      <c r="I29" s="15"/>
      <c r="J29" s="15"/>
      <c r="K29" s="15"/>
      <c r="L29" s="15"/>
    </row>
    <row r="30" spans="1:12" ht="15">
      <c r="A30" s="18"/>
      <c r="B30" s="18"/>
      <c r="C30" s="18" t="s">
        <v>29</v>
      </c>
      <c r="D30" s="19">
        <f>SUM(D5+D20+D23+D26+D28)</f>
        <v>205063</v>
      </c>
      <c r="E30" s="19">
        <f>SUM(E5+E20+E23+E26+E28)</f>
        <v>621798</v>
      </c>
      <c r="F30" s="19">
        <f>SUM(F5+F20+F23+F26+F28)</f>
        <v>133028</v>
      </c>
      <c r="G30" s="19">
        <f>SUM(G5+G20+G23+G26+G28)</f>
        <v>128487</v>
      </c>
      <c r="H30" s="14">
        <f t="shared" si="0"/>
        <v>96.58643293141293</v>
      </c>
      <c r="I30" s="19">
        <f>SUM(I5+I20+I23+I26+I28)</f>
        <v>607498</v>
      </c>
      <c r="J30" s="19">
        <f>SUM(J5+J20+J23+J26+J28)</f>
        <v>335404</v>
      </c>
      <c r="K30" s="19">
        <f>SUM(K5+K20+K23+K26+K28)</f>
        <v>333550</v>
      </c>
      <c r="L30" s="19">
        <f>SUM(L5+L20+L23+L26+L28)</f>
        <v>239494</v>
      </c>
    </row>
    <row r="31" spans="1:10" ht="12.75">
      <c r="A31" s="20"/>
      <c r="B31" s="20"/>
      <c r="C31" s="20"/>
      <c r="D31" s="20"/>
      <c r="E31" s="20"/>
      <c r="F31" s="20"/>
      <c r="G31" s="20"/>
      <c r="H31" s="21"/>
      <c r="I31" s="20"/>
      <c r="J31" s="20"/>
    </row>
    <row r="32" spans="1:10" ht="12.75">
      <c r="A32" s="20"/>
      <c r="B32" s="20"/>
      <c r="C32" s="20"/>
      <c r="D32" s="20"/>
      <c r="E32" s="20"/>
      <c r="F32" s="20"/>
      <c r="G32" s="20"/>
      <c r="H32" s="21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1"/>
      <c r="I33" s="20"/>
      <c r="J33" s="20"/>
    </row>
    <row r="34" spans="1:11" ht="12.75">
      <c r="A34" s="20"/>
      <c r="B34" s="20"/>
      <c r="C34" s="20"/>
      <c r="D34" s="20"/>
      <c r="E34" s="20"/>
      <c r="F34" s="20"/>
      <c r="G34" s="20"/>
      <c r="H34" s="21"/>
      <c r="I34" s="20"/>
      <c r="J34" s="20"/>
      <c r="K34" t="s">
        <v>30</v>
      </c>
    </row>
    <row r="35" ht="13.5" customHeight="1">
      <c r="K35" t="s">
        <v>31</v>
      </c>
    </row>
    <row r="36" ht="13.5" customHeight="1"/>
    <row r="37" ht="12.75">
      <c r="C37" t="s">
        <v>32</v>
      </c>
    </row>
    <row r="39" ht="25.5" customHeight="1"/>
    <row r="40" spans="1:12" ht="51.75" customHeight="1">
      <c r="A40" s="4" t="s">
        <v>2</v>
      </c>
      <c r="B40" s="4" t="s">
        <v>3</v>
      </c>
      <c r="C40" s="4" t="s">
        <v>4</v>
      </c>
      <c r="D40" s="5" t="s">
        <v>5</v>
      </c>
      <c r="E40" s="22" t="s">
        <v>6</v>
      </c>
      <c r="F40" s="6" t="s">
        <v>33</v>
      </c>
      <c r="G40" s="8" t="s">
        <v>8</v>
      </c>
      <c r="H40" s="5" t="s">
        <v>9</v>
      </c>
      <c r="I40" s="22" t="s">
        <v>34</v>
      </c>
      <c r="J40" s="6" t="s">
        <v>35</v>
      </c>
      <c r="K40" s="6" t="s">
        <v>36</v>
      </c>
      <c r="L40" s="11" t="s">
        <v>9</v>
      </c>
    </row>
    <row r="41" spans="1:12" ht="12.75">
      <c r="A41" s="4"/>
      <c r="B41" s="4"/>
      <c r="C41" s="4"/>
      <c r="D41" s="4"/>
      <c r="E41" s="6"/>
      <c r="F41" s="6"/>
      <c r="G41" s="6"/>
      <c r="H41" s="5"/>
      <c r="I41" s="6"/>
      <c r="J41" s="6"/>
      <c r="K41" s="4"/>
      <c r="L41" s="15"/>
    </row>
    <row r="42" spans="1:12" ht="12.75">
      <c r="A42" s="4">
        <v>801</v>
      </c>
      <c r="B42" s="4">
        <v>80197</v>
      </c>
      <c r="C42" s="4" t="s">
        <v>37</v>
      </c>
      <c r="D42" s="4">
        <v>63515</v>
      </c>
      <c r="E42" s="15">
        <v>360000</v>
      </c>
      <c r="F42" s="15">
        <v>360000</v>
      </c>
      <c r="G42" s="15">
        <v>362195</v>
      </c>
      <c r="H42" s="23">
        <f>G42*100/F42</f>
        <v>100.60972222222222</v>
      </c>
      <c r="I42" s="15">
        <v>296800</v>
      </c>
      <c r="J42" s="15">
        <v>296800</v>
      </c>
      <c r="K42" s="15">
        <v>232782</v>
      </c>
      <c r="L42" s="24">
        <f>K42/J42*100</f>
        <v>78.43059299191376</v>
      </c>
    </row>
    <row r="43" spans="1:12" ht="12.75">
      <c r="A43" s="4"/>
      <c r="B43" s="4"/>
      <c r="C43" s="4" t="s">
        <v>38</v>
      </c>
      <c r="D43" s="4"/>
      <c r="E43" s="15"/>
      <c r="F43" s="15"/>
      <c r="G43" s="15"/>
      <c r="H43" s="23"/>
      <c r="I43" s="15">
        <v>31600</v>
      </c>
      <c r="J43" s="15"/>
      <c r="K43" s="15">
        <v>64706</v>
      </c>
      <c r="L43" s="24"/>
    </row>
    <row r="44" spans="1:12" ht="12.75">
      <c r="A44" s="4"/>
      <c r="B44" s="4"/>
      <c r="C44" s="12" t="s">
        <v>39</v>
      </c>
      <c r="D44" s="12">
        <v>63515</v>
      </c>
      <c r="E44" s="13">
        <v>360000</v>
      </c>
      <c r="F44" s="13">
        <v>360000</v>
      </c>
      <c r="G44" s="13">
        <v>362195</v>
      </c>
      <c r="H44" s="23">
        <f>G44*100/F44</f>
        <v>100.60972222222222</v>
      </c>
      <c r="I44" s="13">
        <v>328400</v>
      </c>
      <c r="J44" s="13">
        <v>296800</v>
      </c>
      <c r="K44" s="13">
        <v>297488</v>
      </c>
      <c r="L44" s="24">
        <f>K44/J44*100</f>
        <v>100.23180592991913</v>
      </c>
    </row>
  </sheetData>
  <printOptions/>
  <pageMargins left="0.5902777777777778" right="0.5902777777777778" top="0.5902777777777778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Wasylik</cp:lastModifiedBy>
  <cp:lastPrinted>2006-03-02T13:46:54Z</cp:lastPrinted>
  <dcterms:created xsi:type="dcterms:W3CDTF">2003-11-25T20:49:41Z</dcterms:created>
  <dcterms:modified xsi:type="dcterms:W3CDTF">2006-03-09T13:18:28Z</dcterms:modified>
  <cp:category/>
  <cp:version/>
  <cp:contentType/>
  <cp:contentStatus/>
  <cp:revision>1</cp:revision>
</cp:coreProperties>
</file>