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605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<sst xmlns="http://schemas.openxmlformats.org/spreadsheetml/2006/main" count="39" uniqueCount="39">
  <si>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lp.</t>
  </si>
  <si>
    <t>wyszczególnienie</t>
  </si>
  <si>
    <t>1.</t>
  </si>
  <si>
    <t>I.</t>
  </si>
  <si>
    <t>Ogółem kwota zadłużenia, z tego z tytułu:</t>
  </si>
  <si>
    <t>Wyemitowania papierów wartościowych</t>
  </si>
  <si>
    <t>2.</t>
  </si>
  <si>
    <t>Zaciągnięcia kredytów</t>
  </si>
  <si>
    <t>3.</t>
  </si>
  <si>
    <t>Zaciągnięcia pożyczek</t>
  </si>
  <si>
    <t>4.</t>
  </si>
  <si>
    <t>Przyjętych depozytów</t>
  </si>
  <si>
    <t>5.</t>
  </si>
  <si>
    <t>wymagalnych zobowiązań (a+b)</t>
  </si>
  <si>
    <t>II.</t>
  </si>
  <si>
    <t>Poziom obsługi długu, z tego:</t>
  </si>
  <si>
    <t xml:space="preserve"> - odsetki i dyskonto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</si>
  <si>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</si>
  <si>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</si>
  <si>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</si>
  <si>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</si>
  <si>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</si>
  <si>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obsługi długu do dochodów (II : III)</t>
  </si>
  <si>
    <t>Prognozowana kwota długu na koniec r.</t>
  </si>
  <si>
    <t xml:space="preserve"> - raty kredytów i pożyczek </t>
  </si>
  <si>
    <t>a) jednostek budżetowych,</t>
  </si>
  <si>
    <t>Spłaty wynikające z udzielonych poręczeń dotyczą  PZ ZOZ</t>
  </si>
  <si>
    <t xml:space="preserve">  </t>
  </si>
  <si>
    <t xml:space="preserve"> - długu do dochodów (I : III)</t>
  </si>
  <si>
    <t xml:space="preserve">*)     </t>
  </si>
  <si>
    <t>Emisja papierów wartościowych 2006</t>
  </si>
  <si>
    <t>Emisja papierów wartościowych 2007</t>
  </si>
  <si>
    <t>Emisja papierów wartościowych 2009</t>
  </si>
  <si>
    <t xml:space="preserve"> - wykup papierów emisja 2006</t>
  </si>
  <si>
    <t xml:space="preserve"> - wykup papierów emisja 2007</t>
  </si>
  <si>
    <t xml:space="preserve"> - wykup papierów emisja 2009</t>
  </si>
  <si>
    <t xml:space="preserve">Prognoza kwoty długu Powiatu Wołowskiego na 2009 rok i lata następne (w zł) </t>
  </si>
  <si>
    <t>Załącznik nr 3 do uchwały Rady Powiatu</t>
  </si>
  <si>
    <t>nr XXIV/136/08 z dnia 30.12.2008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</si>
</sst>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1" xfId="0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B1">
      <selection activeCell="N23" sqref="N23"/>
    </sheetView>
  </sheetViews>
  <sheetFormatPr defaultColWidth="9.00390625" defaultRowHeight="12.75"/>
  <cols>
    <col min="1" max="1" width="4.625" style="0" customWidth="1"/>
    <col min="2" max="2" width="43.00390625" style="0" customWidth="1"/>
    <col min="3" max="3" width="10.25390625" style="0" hidden="1" customWidth="1"/>
    <col min="4" max="4" width="10.875" style="0" customWidth="1"/>
    <col min="5" max="5" width="10.375" style="0" customWidth="1"/>
    <col min="6" max="6" width="10.25390625" style="0" customWidth="1"/>
    <col min="7" max="7" width="10.75390625" style="0" customWidth="1"/>
    <col min="8" max="8" width="10.625" style="0" customWidth="1"/>
    <col min="9" max="11" width="10.375" style="0" customWidth="1"/>
  </cols>
  <sheetData>
    <row r="1" spans="7:11" ht="12.75">
      <c r="G1" s="2" t="s">
        <v>37</v>
      </c>
      <c r="H1" s="2"/>
      <c r="I1" s="2"/>
      <c r="J1" s="2"/>
      <c r="K1" s="2"/>
    </row>
    <row r="2" spans="7:11" ht="12.75">
      <c r="G2" s="2" t="s">
        <v>38</v>
      </c>
      <c r="H2" s="2"/>
      <c r="I2" s="2"/>
      <c r="J2" s="2"/>
      <c r="K2" s="2"/>
    </row>
    <row r="4" spans="2:6" ht="12.75">
      <c r="B4" s="28" t="s">
        <v>36</v>
      </c>
      <c r="C4" s="28"/>
      <c r="D4" s="28"/>
      <c r="E4" s="28"/>
      <c r="F4" s="28"/>
    </row>
    <row r="6" spans="1:11" s="2" customFormat="1" ht="12.75">
      <c r="A6" s="4" t="s">
        <v>0</v>
      </c>
      <c r="B6" s="4" t="s">
        <v>1</v>
      </c>
      <c r="C6" s="15" t="s">
        <v>23</v>
      </c>
      <c r="D6" s="29"/>
      <c r="E6" s="29"/>
      <c r="F6" s="29"/>
      <c r="G6" s="29"/>
      <c r="H6" s="29"/>
      <c r="I6" s="29"/>
      <c r="J6" s="29"/>
      <c r="K6" s="29"/>
    </row>
    <row r="7" spans="1:11" s="2" customFormat="1" ht="11.25">
      <c r="A7" s="5"/>
      <c r="B7" s="5"/>
      <c r="C7" s="5">
        <v>2001</v>
      </c>
      <c r="D7" s="5">
        <v>2008</v>
      </c>
      <c r="E7" s="5">
        <v>2009</v>
      </c>
      <c r="F7" s="5">
        <v>2010</v>
      </c>
      <c r="G7" s="5">
        <v>2011</v>
      </c>
      <c r="H7" s="5">
        <v>2012</v>
      </c>
      <c r="I7" s="5">
        <v>2013</v>
      </c>
      <c r="J7" s="5">
        <v>2014</v>
      </c>
      <c r="K7" s="5">
        <v>2015</v>
      </c>
    </row>
    <row r="8" spans="1:11" s="3" customFormat="1" ht="8.25">
      <c r="A8" s="6">
        <v>1</v>
      </c>
      <c r="B8" s="6">
        <v>2</v>
      </c>
      <c r="C8" s="6">
        <v>4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</row>
    <row r="9" spans="1:11" s="1" customFormat="1" ht="12.75">
      <c r="A9" s="7" t="s">
        <v>3</v>
      </c>
      <c r="B9" s="20" t="s">
        <v>4</v>
      </c>
      <c r="C9" s="16">
        <f>SUM(C10,C11,C12,C14,C15,C16,C17)</f>
        <v>3300000</v>
      </c>
      <c r="D9" s="16">
        <f>D11+D12</f>
        <v>10100000</v>
      </c>
      <c r="E9" s="16">
        <f aca="true" t="shared" si="0" ref="E9:K9">SUM(E11:E13)</f>
        <v>11682500</v>
      </c>
      <c r="F9" s="16">
        <f t="shared" si="0"/>
        <v>7600000</v>
      </c>
      <c r="G9" s="16">
        <f t="shared" si="0"/>
        <v>5100000</v>
      </c>
      <c r="H9" s="16">
        <f t="shared" si="0"/>
        <v>3600000</v>
      </c>
      <c r="I9" s="16">
        <f t="shared" si="0"/>
        <v>2100000</v>
      </c>
      <c r="J9" s="16">
        <f t="shared" si="0"/>
        <v>0</v>
      </c>
      <c r="K9" s="16">
        <f t="shared" si="0"/>
        <v>0</v>
      </c>
    </row>
    <row r="10" spans="1:11" ht="12.75">
      <c r="A10" s="8" t="s">
        <v>2</v>
      </c>
      <c r="B10" s="21" t="s">
        <v>5</v>
      </c>
      <c r="C10" s="17">
        <v>2700000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7"/>
    </row>
    <row r="11" spans="1:11" ht="12.75">
      <c r="A11" s="8"/>
      <c r="B11" s="21" t="s">
        <v>30</v>
      </c>
      <c r="C11" s="17"/>
      <c r="D11" s="17">
        <v>8600000</v>
      </c>
      <c r="E11" s="17">
        <v>6500000</v>
      </c>
      <c r="F11" s="17">
        <v>4500000</v>
      </c>
      <c r="G11" s="17">
        <v>2500000</v>
      </c>
      <c r="H11" s="17">
        <v>1500000</v>
      </c>
      <c r="I11" s="17"/>
      <c r="J11" s="17"/>
      <c r="K11" s="17"/>
    </row>
    <row r="12" spans="1:11" ht="12.75">
      <c r="A12" s="8"/>
      <c r="B12" s="21" t="s">
        <v>31</v>
      </c>
      <c r="C12" s="17"/>
      <c r="D12" s="17">
        <v>1500000</v>
      </c>
      <c r="E12" s="17">
        <v>1500000</v>
      </c>
      <c r="F12" s="17">
        <v>1000000</v>
      </c>
      <c r="G12" s="17">
        <v>500000</v>
      </c>
      <c r="H12" s="17">
        <v>0</v>
      </c>
      <c r="I12" s="17"/>
      <c r="J12" s="17"/>
      <c r="K12" s="17"/>
    </row>
    <row r="13" spans="1:11" ht="12.75">
      <c r="A13" s="8"/>
      <c r="B13" s="21" t="s">
        <v>32</v>
      </c>
      <c r="C13" s="17"/>
      <c r="D13" s="17"/>
      <c r="E13" s="17">
        <v>3682500</v>
      </c>
      <c r="F13" s="17">
        <v>2100000</v>
      </c>
      <c r="G13" s="17">
        <v>2100000</v>
      </c>
      <c r="H13" s="17">
        <v>2100000</v>
      </c>
      <c r="I13" s="17">
        <v>2100000</v>
      </c>
      <c r="J13" s="17">
        <v>0</v>
      </c>
      <c r="K13" s="17"/>
    </row>
    <row r="14" spans="1:11" ht="12.75">
      <c r="A14" s="8" t="s">
        <v>6</v>
      </c>
      <c r="B14" s="21" t="s">
        <v>7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2.75">
      <c r="A15" s="8" t="s">
        <v>8</v>
      </c>
      <c r="B15" s="21" t="s">
        <v>9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8" t="s">
        <v>10</v>
      </c>
      <c r="B16" s="21" t="s">
        <v>11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0" t="s">
        <v>12</v>
      </c>
      <c r="B17" s="21" t="s">
        <v>13</v>
      </c>
      <c r="C17" s="17">
        <v>600000</v>
      </c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1"/>
      <c r="B18" s="21" t="s">
        <v>25</v>
      </c>
      <c r="C18" s="17">
        <v>600000</v>
      </c>
      <c r="D18" s="17"/>
      <c r="E18" s="17"/>
      <c r="F18" s="17"/>
      <c r="G18" s="17"/>
      <c r="H18" s="17"/>
      <c r="I18" s="17"/>
      <c r="J18" s="17"/>
      <c r="K18" s="17"/>
    </row>
    <row r="19" spans="1:11" ht="12.75">
      <c r="A19" s="11"/>
      <c r="B19" s="22" t="s">
        <v>27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2.75">
      <c r="A20" s="14" t="s">
        <v>14</v>
      </c>
      <c r="B20" s="23" t="s">
        <v>15</v>
      </c>
      <c r="C20" s="17">
        <f aca="true" t="shared" si="1" ref="C20:K20">SUM(C21:C26)</f>
        <v>82000</v>
      </c>
      <c r="D20" s="17">
        <f t="shared" si="1"/>
        <v>1560645</v>
      </c>
      <c r="E20" s="17">
        <f t="shared" si="1"/>
        <v>3520000</v>
      </c>
      <c r="F20" s="17">
        <f t="shared" si="1"/>
        <v>3920000</v>
      </c>
      <c r="G20" s="17">
        <f t="shared" si="1"/>
        <v>4420000</v>
      </c>
      <c r="H20" s="17">
        <f t="shared" si="1"/>
        <v>2920000</v>
      </c>
      <c r="I20" s="17">
        <f t="shared" si="1"/>
        <v>4320000</v>
      </c>
      <c r="J20" s="17">
        <f t="shared" si="1"/>
        <v>2382500</v>
      </c>
      <c r="K20" s="17">
        <f t="shared" si="1"/>
        <v>400000</v>
      </c>
    </row>
    <row r="21" spans="1:11" ht="12.75">
      <c r="A21" s="11"/>
      <c r="B21" s="24" t="s">
        <v>24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2.75">
      <c r="A22" s="12"/>
      <c r="B22" s="9" t="s">
        <v>33</v>
      </c>
      <c r="C22" s="18"/>
      <c r="D22" s="18"/>
      <c r="E22" s="18">
        <v>2100000</v>
      </c>
      <c r="F22" s="18">
        <v>2000000</v>
      </c>
      <c r="G22" s="18">
        <v>2000000</v>
      </c>
      <c r="H22" s="18">
        <v>1000000</v>
      </c>
      <c r="I22" s="18">
        <v>1500000</v>
      </c>
      <c r="J22" s="18"/>
      <c r="K22" s="18"/>
    </row>
    <row r="23" spans="1:11" ht="12.75">
      <c r="A23" s="12"/>
      <c r="B23" s="9" t="s">
        <v>34</v>
      </c>
      <c r="C23" s="18"/>
      <c r="D23" s="18"/>
      <c r="E23" s="18"/>
      <c r="F23" s="18">
        <v>500000</v>
      </c>
      <c r="G23" s="18">
        <v>500000</v>
      </c>
      <c r="H23" s="18">
        <v>500000</v>
      </c>
      <c r="I23" s="18">
        <v>0</v>
      </c>
      <c r="J23" s="18"/>
      <c r="K23" s="18"/>
    </row>
    <row r="24" spans="1:11" ht="12.75">
      <c r="A24" s="12"/>
      <c r="B24" s="9" t="s">
        <v>35</v>
      </c>
      <c r="C24" s="18"/>
      <c r="D24" s="18"/>
      <c r="E24" s="18"/>
      <c r="F24" s="18"/>
      <c r="G24" s="18">
        <v>500000</v>
      </c>
      <c r="H24" s="18"/>
      <c r="I24" s="18">
        <v>1400000</v>
      </c>
      <c r="J24" s="18">
        <v>1782500</v>
      </c>
      <c r="K24" s="18"/>
    </row>
    <row r="25" spans="1:11" ht="12.75">
      <c r="A25" s="12"/>
      <c r="B25" s="24" t="s">
        <v>16</v>
      </c>
      <c r="C25" s="18"/>
      <c r="D25" s="18">
        <v>669000</v>
      </c>
      <c r="E25" s="18">
        <v>800000</v>
      </c>
      <c r="F25" s="18">
        <v>800000</v>
      </c>
      <c r="G25" s="18">
        <v>800000</v>
      </c>
      <c r="H25" s="18">
        <v>800000</v>
      </c>
      <c r="I25" s="18">
        <v>800000</v>
      </c>
      <c r="J25" s="18">
        <v>600000</v>
      </c>
      <c r="K25" s="18">
        <v>400000</v>
      </c>
    </row>
    <row r="26" spans="1:11" ht="12.75">
      <c r="A26" s="13"/>
      <c r="B26" s="25" t="s">
        <v>17</v>
      </c>
      <c r="C26" s="18">
        <v>82000</v>
      </c>
      <c r="D26" s="18">
        <v>891645</v>
      </c>
      <c r="E26" s="18">
        <v>620000</v>
      </c>
      <c r="F26" s="18">
        <v>620000</v>
      </c>
      <c r="G26" s="18">
        <v>620000</v>
      </c>
      <c r="H26" s="18">
        <v>620000</v>
      </c>
      <c r="I26" s="18">
        <v>620000</v>
      </c>
      <c r="J26" s="18"/>
      <c r="K26" s="18"/>
    </row>
    <row r="27" spans="1:11" ht="12.75">
      <c r="A27" s="14" t="s">
        <v>18</v>
      </c>
      <c r="B27" s="26" t="s">
        <v>19</v>
      </c>
      <c r="C27" s="17">
        <v>29700000</v>
      </c>
      <c r="D27" s="17">
        <v>39854136</v>
      </c>
      <c r="E27" s="17">
        <v>39170023</v>
      </c>
      <c r="F27" s="17">
        <v>39000000</v>
      </c>
      <c r="G27" s="17">
        <v>39500000</v>
      </c>
      <c r="H27" s="17">
        <v>40000000</v>
      </c>
      <c r="I27" s="17">
        <v>40500000</v>
      </c>
      <c r="J27" s="17">
        <v>41000000</v>
      </c>
      <c r="K27" s="17">
        <v>41500000</v>
      </c>
    </row>
    <row r="28" spans="1:11" ht="12.75">
      <c r="A28" s="14" t="s">
        <v>20</v>
      </c>
      <c r="B28" s="27" t="s">
        <v>21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2.75">
      <c r="A29" s="12"/>
      <c r="B29" s="24" t="s">
        <v>28</v>
      </c>
      <c r="C29" s="19">
        <f aca="true" t="shared" si="2" ref="C29:K29">C9*100/C27</f>
        <v>11.11111111111111</v>
      </c>
      <c r="D29" s="19">
        <f t="shared" si="2"/>
        <v>25.342413645600047</v>
      </c>
      <c r="E29" s="19">
        <f t="shared" si="2"/>
        <v>29.82510375344942</v>
      </c>
      <c r="F29" s="19">
        <f t="shared" si="2"/>
        <v>19.487179487179485</v>
      </c>
      <c r="G29" s="19">
        <f t="shared" si="2"/>
        <v>12.91139240506329</v>
      </c>
      <c r="H29" s="19">
        <f t="shared" si="2"/>
        <v>9</v>
      </c>
      <c r="I29" s="19">
        <f t="shared" si="2"/>
        <v>5.185185185185185</v>
      </c>
      <c r="J29" s="19">
        <f t="shared" si="2"/>
        <v>0</v>
      </c>
      <c r="K29" s="19">
        <f t="shared" si="2"/>
        <v>0</v>
      </c>
    </row>
    <row r="30" spans="1:11" ht="12.75">
      <c r="A30" s="13"/>
      <c r="B30" s="24" t="s">
        <v>22</v>
      </c>
      <c r="C30" s="19">
        <f aca="true" t="shared" si="3" ref="C30:K30">C20*100/C27</f>
        <v>0.2760942760942761</v>
      </c>
      <c r="D30" s="19">
        <f t="shared" si="3"/>
        <v>3.9158921924690575</v>
      </c>
      <c r="E30" s="19">
        <f t="shared" si="3"/>
        <v>8.986463959952232</v>
      </c>
      <c r="F30" s="19">
        <f t="shared" si="3"/>
        <v>10.051282051282051</v>
      </c>
      <c r="G30" s="19">
        <f t="shared" si="3"/>
        <v>11.189873417721518</v>
      </c>
      <c r="H30" s="19">
        <f t="shared" si="3"/>
        <v>7.3</v>
      </c>
      <c r="I30" s="19">
        <f t="shared" si="3"/>
        <v>10.666666666666666</v>
      </c>
      <c r="J30" s="19">
        <f t="shared" si="3"/>
        <v>5.810975609756097</v>
      </c>
      <c r="K30" s="19">
        <f t="shared" si="3"/>
        <v>0.963855421686747</v>
      </c>
    </row>
    <row r="32" ht="12.75">
      <c r="A32" t="s">
        <v>29</v>
      </c>
    </row>
    <row r="33" ht="12.75">
      <c r="B33" t="s">
        <v>26</v>
      </c>
    </row>
  </sheetData>
  <mergeCells count="2">
    <mergeCell ref="B4:F4"/>
    <mergeCell ref="D6:K6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p.krawczuk</cp:lastModifiedBy>
  <cp:lastPrinted>2009-01-06T14:18:06Z</cp:lastPrinted>
  <dcterms:created xsi:type="dcterms:W3CDTF">2001-10-09T11:36:27Z</dcterms:created>
  <dcterms:modified xsi:type="dcterms:W3CDTF">2009-01-06T14:20:57Z</dcterms:modified>
  <cp:category/>
  <cp:version/>
  <cp:contentType/>
  <cp:contentStatus/>
</cp:coreProperties>
</file>