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<sst xmlns="http://schemas.openxmlformats.org/spreadsheetml/2006/main" count="566" uniqueCount="283">
  <si>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</si>
  <si>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</si>
  <si>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</si>
  <si>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</si>
  <si>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</si>
  <si>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</si>
  <si>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</si>
  <si>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</si>
  <si>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</si>
  <si>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</si>
  <si>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</si>
  <si>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</si>
  <si>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</si>
  <si>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</si>
  <si>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</si>
  <si>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</si>
  <si>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</si>
  <si>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</si>
  <si>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</si>
  <si>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</si>
  <si>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</si>
  <si>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</si>
  <si>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</si>
  <si>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</si>
  <si>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</si>
  <si>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</si>
  <si>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</si>
  <si>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</si>
  <si>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</si>
  <si>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</si>
  <si>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</si>
  <si>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</si>
  <si>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</si>
  <si>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</si>
  <si>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</si>
  <si>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</si>
  <si>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</si>
  <si>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</si>
  <si>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</si>
  <si>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</si>
  <si>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</si>
  <si>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</si>
  <si>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</si>
  <si>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</si>
  <si>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</si>
  <si>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</si>
  <si>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</si>
  <si>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</si>
  <si>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</si>
  <si>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</si>
  <si>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</si>
  <si>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</si>
  <si>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</si>
  <si>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</si>
  <si>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</si>
  <si>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</si>
  <si>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</si>
  <si>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</si>
  <si>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</si>
  <si>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2009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</si>
  <si>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</si>
  <si>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</si>
  <si>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</si>
  <si>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</si>
  <si>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</si>
  <si>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</si>
  <si>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</si>
  <si>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</si>
  <si>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</si>
  <si>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</si>
  <si>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</si>
  <si>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</si>
  <si>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</si>
  <si>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</si>
  <si>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</si>
  <si>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</si>
  <si>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</si>
  <si>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</si>
  <si>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</si>
  <si>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</si>
  <si>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</si>
  <si>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</si>
  <si>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</si>
  <si>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</si>
  <si>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</si>
  <si>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</si>
  <si>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</si>
  <si>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</si>
  <si>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</si>
  <si>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</si>
  <si>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</si>
  <si>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</si>
  <si>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</si>
  <si>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</si>
  <si>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</si>
  <si>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</si>
  <si>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</si>
  <si>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</si>
  <si>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</si>
  <si>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</si>
  <si>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</si>
  <si>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</si>
  <si>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</si>
  <si>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</si>
  <si>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</si>
  <si>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</si>
  <si>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</si>
  <si>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</si>
  <si>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</si>
  <si>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</si>
  <si>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</si>
  <si>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</si>
  <si>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</si>
  <si>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</si>
  <si>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</si>
  <si>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</si>
  <si>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</si>
  <si>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</si>
  <si>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</si>
  <si>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</si>
  <si>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</si>
  <si>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</si>
  <si>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</si>
  <si>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</si>
  <si>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</si>
  <si>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</si>
  <si>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</si>
  <si>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</si>
  <si>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</si>
  <si>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</si>
  <si>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</si>
  <si>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</si>
  <si>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</si>
  <si>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</si>
  <si>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</si>
  <si>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</si>
  <si>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</si>
  <si>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</si>
  <si>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</si>
  <si>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</si>
  <si>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</si>
  <si>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</si>
  <si>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</si>
  <si>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</si>
  <si>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</si>
  <si>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</si>
  <si>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</si>
  <si>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</si>
  <si>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</si>
  <si>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</si>
  <si>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</si>
  <si>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</si>
  <si>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</si>
  <si>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</si>
  <si>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</si>
  <si>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</si>
  <si>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</si>
  <si>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</si>
  <si>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</si>
  <si>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</si>
  <si>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</si>
  <si>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</si>
  <si>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</si>
  <si>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</si>
  <si>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</si>
  <si>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</si>
  <si>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</si>
  <si>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</si>
  <si>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</si>
  <si>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</si>
  <si>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</si>
  <si>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</si>
  <si>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</si>
  <si>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</si>
  <si>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</si>
  <si>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</si>
  <si>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</si>
  <si>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</si>
  <si>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</si>
  <si>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</si>
  <si>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</si>
  <si>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</si>
  <si>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</si>
  <si>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</si>
  <si>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</si>
  <si>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</si>
  <si>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</si>
  <si>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</si>
  <si>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</si>
  <si>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</si>
  <si>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</si>
  <si>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</si>
  <si>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</si>
  <si>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</si>
  <si>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</si>
  <si>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</si>
  <si>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</si>
  <si>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</si>
  <si>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</si>
  <si>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</si>
  <si>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</si>
  <si>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</si>
  <si>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</si>
  <si>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</si>
  <si>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</si>
  <si>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</si>
  <si>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</si>
  <si>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</si>
  <si>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</si>
  <si>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</si>
  <si>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</si>
  <si>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</si>
  <si>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</si>
  <si>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</si>
  <si>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</si>
  <si>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</si>
  <si>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</si>
  <si>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</si>
  <si>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</si>
  <si>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</si>
  <si>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</si>
  <si>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</si>
  <si>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</si>
  <si>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zagraniczne</t>
  </si>
  <si>
    <t>Program: RPO</t>
  </si>
  <si>
    <t>2010 r.</t>
  </si>
  <si>
    <t>10.</t>
  </si>
  <si>
    <t>w tys. złotych</t>
  </si>
  <si>
    <t>Przebudowa drogi dojazdowej do gruntów rolnych Dębno-Krzydlina Mała, droga powiatowa nr 1285D, dł. 4,7 km</t>
  </si>
  <si>
    <t>600,60014, 6050</t>
  </si>
  <si>
    <t>1.4</t>
  </si>
  <si>
    <t>1.5</t>
  </si>
  <si>
    <t>1.6</t>
  </si>
  <si>
    <t>1.7</t>
  </si>
  <si>
    <t>udział środków krajowych</t>
  </si>
  <si>
    <t>udział środków UE</t>
  </si>
  <si>
    <t>Zarząd Dróg Powiatowych w Wołowie</t>
  </si>
  <si>
    <t>Starostwo Powiatowe         w Wołowie</t>
  </si>
  <si>
    <t>pożyczki i kredyty krótkoterminowe</t>
  </si>
  <si>
    <t>Nazwa projektu: Przebudowa drogi powiatowej nr 1353D odc. Od dr. Woj. Nr 340/Godzięcin do granicy Powioatu Wołowskiego</t>
  </si>
  <si>
    <t>Nazwa projektu: Przebudowa drogi powiatowej nr 1099D , granica z Powiatem Górowskim-m. Wińsko/skrzyż. z dr. kraj. 36, odc. 4,650 km</t>
  </si>
  <si>
    <t>Dochody budżetu powiatu na 2008 r.</t>
  </si>
  <si>
    <t>Wydatki budżetu powiatu na  2008 r.</t>
  </si>
  <si>
    <t>Plan
2008 r.</t>
  </si>
  <si>
    <t>Plan
na 2008 r.
(6+12)</t>
  </si>
  <si>
    <t>Zadania inwestycyjne w 2008 r.</t>
  </si>
  <si>
    <r>
      <t xml:space="preserve">rok budżetowy 2008 </t>
    </r>
    <r>
      <rPr>
        <b/>
        <sz val="10"/>
        <rFont val="Arial CE"/>
        <family val="0"/>
      </rPr>
      <t>(8+9+10+11)</t>
    </r>
  </si>
  <si>
    <t>Przychody i rozchody budżetu w 2008 r.</t>
  </si>
  <si>
    <t>Dochody i wydatki związane z realizacją zadań z zakresu administracji rządowej i innych zadań zleconych odrębnymi ustawami w 2008 r.</t>
  </si>
  <si>
    <t>Dochody i wydatki związane z realizacją zadań z zakresu administracji rządowej wykonywanych na podstawie porozumień z organami administracji rządowej w 2008 r.</t>
  </si>
  <si>
    <t>Dochody i wydatki związane z realizacją zadań wykonywanych na podstawie porozumień (umów) między jednostkami samorządu terytorialnego w 2008 r.</t>
  </si>
  <si>
    <t>Rozliczenia
z budżetem
z tytułu wpłat nadwyżek środków za 2007 r.</t>
  </si>
  <si>
    <t xml:space="preserve"> oraz dochodów i wydatków dochodów własnych jednostek budżetowych na 2008 r.</t>
  </si>
  <si>
    <t>Dotacje przedmiotowe w 2008 r.</t>
  </si>
  <si>
    <t>Dotacje podmiotowe* w 2008 r.</t>
  </si>
  <si>
    <t>Dotacje celowe na zadania własne powiatu realizowane przez podmioty należące
i nienależące do sektora finansów publicznych w 2008 r.</t>
  </si>
  <si>
    <t>Plan na 2008 r.</t>
  </si>
  <si>
    <t>Kwota długu na dzień 31.12.2007</t>
  </si>
  <si>
    <t>Limity wydatków na wieloletnie programy inwestycyjne w latach 2009 - 2011</t>
  </si>
  <si>
    <t>2011 r.</t>
  </si>
  <si>
    <t>rok budżetowy 2009 (8+9)</t>
  </si>
  <si>
    <t>Budowa hali sportowaj wraz z wyposażeniem dla Zespołu Szkół Specjalnych w Wołowie</t>
  </si>
  <si>
    <t>Budowa hali sportowej w ZPR w Brzegu Dolnym</t>
  </si>
  <si>
    <t>Przebudowa drogi powiatowej nr 1286 D Wołów - Lubiąż o długości 20,298 km</t>
  </si>
  <si>
    <t>z tego: 2009 r.</t>
  </si>
  <si>
    <t>2011 r.***</t>
  </si>
  <si>
    <t>Przebudowa ul. Naborowskiej w Brzegu Dolnym w ciagu drogi powiatowej nr 1291D</t>
  </si>
  <si>
    <t>Przebudowa drogi powiatowej nr 1277D od m. Smogorzów Wlk. Do Wińska</t>
  </si>
  <si>
    <t>Przebudowa skrzyżowania w m. Brzeg Dolny - budowa ronda na skrzyż. Ul. Mostowa - Lelewela - Dębowa wraz z remontem wiaduktu n/t PKP oraz odnową nawierzchni ul. Mostowej do skrz. z Al.. Jerozolimskimi (1291D i 1298D), odcinek 0,5 km</t>
  </si>
  <si>
    <t>Przebudowa drogi powiatowej nr 1275D Małowice - Iwno o dł. 2,1 km. - wykonanie dokumentacji technicznej</t>
  </si>
  <si>
    <t>Wykonanie dokumentacji technicznej na przebudowę mostu nad rz. Jezierzycą i 3 przepustów kamiennych sklepionych</t>
  </si>
  <si>
    <t>Przebudowa ul. Piłsudskiego w ciągu drogi powiatowej nr 1099D w m. Wińsko odc. 4,650 km</t>
  </si>
  <si>
    <t>Przebudowa ul. Naborowskiej w Brzegu Dolnym w ciągu drogi powiatowej nr 1291D</t>
  </si>
  <si>
    <t>Przebudowa drogi powiatowej nr 1275D Małowice-Iwno o dł. 2,1 km - wykonanie dokumentacji technicznej</t>
  </si>
  <si>
    <t>Wykonanie dokumentacji technicznej na przebudowę mostu nad Jezierzycą i 3 przepustów kamiennych sklepionych</t>
  </si>
  <si>
    <t>Renowacja Zamku Piastowskiego</t>
  </si>
  <si>
    <t>Zakup samochodów pożarniczych</t>
  </si>
  <si>
    <t>Komenda Powiatowej Straży Pożarnej</t>
  </si>
  <si>
    <t>Przebudowa drogi powiatowej nr 1275D Małowice-Iwno o długości 2,1 km</t>
  </si>
  <si>
    <t>Starostwo Powiatowe w Wołowie</t>
  </si>
  <si>
    <t>Przebudowa wiaduktu drogowego w ciągu drogi powiatowej nr 1291D wraz z dajazdami. Brzeg Dolny ul.Mostowa</t>
  </si>
  <si>
    <t>Przebudowa drogi powiatowej nr 1284D Wołów-Sławowice-Gródek, dł. 12,7 km         (1 i 2 etap)</t>
  </si>
  <si>
    <t>Przebudowa drogi powiatowej Piotronowice - Łososiowice nr 1290 D odc. dł. 1 km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</si>
</sst>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12" fillId="0" borderId="3" xfId="18" applyFont="1" applyFill="1" applyBorder="1" applyAlignment="1">
      <alignment horizontal="center" vertical="center"/>
      <protection/>
    </xf>
    <xf numFmtId="0" fontId="13" fillId="0" borderId="1" xfId="18" applyFont="1" applyFill="1" applyBorder="1" applyAlignment="1">
      <alignment horizontal="center" vertical="center"/>
      <protection/>
    </xf>
    <xf numFmtId="0" fontId="12" fillId="0" borderId="0" xfId="18" applyFont="1" applyFill="1">
      <alignment/>
      <protection/>
    </xf>
    <xf numFmtId="0" fontId="11" fillId="0" borderId="2" xfId="18" applyFont="1" applyFill="1" applyBorder="1" applyAlignment="1">
      <alignment horizontal="center"/>
      <protection/>
    </xf>
    <xf numFmtId="0" fontId="11" fillId="0" borderId="2" xfId="18" applyFont="1" applyFill="1" applyBorder="1">
      <alignment/>
      <protection/>
    </xf>
    <xf numFmtId="41" fontId="11" fillId="0" borderId="2" xfId="18" applyNumberFormat="1" applyFont="1" applyFill="1" applyBorder="1">
      <alignment/>
      <protection/>
    </xf>
    <xf numFmtId="0" fontId="11" fillId="0" borderId="0" xfId="18" applyFont="1" applyFill="1">
      <alignment/>
      <protection/>
    </xf>
    <xf numFmtId="0" fontId="12" fillId="0" borderId="3" xfId="18" applyFont="1" applyFill="1" applyBorder="1">
      <alignment/>
      <protection/>
    </xf>
    <xf numFmtId="0" fontId="12" fillId="0" borderId="3" xfId="18" applyFont="1" applyFill="1" applyBorder="1" applyAlignment="1">
      <alignment wrapText="1"/>
      <protection/>
    </xf>
    <xf numFmtId="41" fontId="12" fillId="0" borderId="3" xfId="18" applyNumberFormat="1" applyFont="1" applyFill="1" applyBorder="1">
      <alignment/>
      <protection/>
    </xf>
    <xf numFmtId="0" fontId="12" fillId="0" borderId="3" xfId="18" applyFont="1" applyFill="1" applyBorder="1" applyAlignment="1">
      <alignment/>
      <protection/>
    </xf>
    <xf numFmtId="41" fontId="12" fillId="0" borderId="3" xfId="18" applyNumberFormat="1" applyFont="1" applyFill="1" applyBorder="1" applyAlignment="1">
      <alignment/>
      <protection/>
    </xf>
    <xf numFmtId="0" fontId="12" fillId="0" borderId="12" xfId="18" applyFont="1" applyFill="1" applyBorder="1" applyAlignment="1">
      <alignment/>
      <protection/>
    </xf>
    <xf numFmtId="0" fontId="12" fillId="0" borderId="13" xfId="18" applyFont="1" applyFill="1" applyBorder="1" applyAlignment="1">
      <alignment/>
      <protection/>
    </xf>
    <xf numFmtId="0" fontId="12" fillId="0" borderId="13" xfId="18" applyFont="1" applyFill="1" applyBorder="1">
      <alignment/>
      <protection/>
    </xf>
    <xf numFmtId="0" fontId="12" fillId="0" borderId="14" xfId="18" applyFont="1" applyFill="1" applyBorder="1" applyAlignment="1">
      <alignment/>
      <protection/>
    </xf>
    <xf numFmtId="0" fontId="11" fillId="0" borderId="3" xfId="18" applyFont="1" applyFill="1" applyBorder="1" applyAlignment="1">
      <alignment horizontal="center"/>
      <protection/>
    </xf>
    <xf numFmtId="0" fontId="11" fillId="0" borderId="3" xfId="18" applyFont="1" applyFill="1" applyBorder="1">
      <alignment/>
      <protection/>
    </xf>
    <xf numFmtId="0" fontId="12" fillId="0" borderId="4" xfId="18" applyFont="1" applyFill="1" applyBorder="1" applyAlignment="1">
      <alignment horizontal="center"/>
      <protection/>
    </xf>
    <xf numFmtId="0" fontId="12" fillId="0" borderId="4" xfId="18" applyFont="1" applyFill="1" applyBorder="1">
      <alignment/>
      <protection/>
    </xf>
    <xf numFmtId="0" fontId="23" fillId="0" borderId="0" xfId="18" applyFont="1" applyFill="1">
      <alignment/>
      <protection/>
    </xf>
    <xf numFmtId="41" fontId="12" fillId="0" borderId="3" xfId="18" applyNumberFormat="1" applyFont="1" applyFill="1" applyBorder="1" applyAlignment="1">
      <alignment horizontal="center"/>
      <protection/>
    </xf>
    <xf numFmtId="41" fontId="11" fillId="0" borderId="1" xfId="18" applyNumberFormat="1" applyFont="1" applyFill="1" applyBorder="1">
      <alignment/>
      <protection/>
    </xf>
    <xf numFmtId="41" fontId="0" fillId="0" borderId="2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15" fillId="0" borderId="10" xfId="0" applyNumberFormat="1" applyFont="1" applyBorder="1" applyAlignment="1">
      <alignment vertical="top" wrapText="1"/>
    </xf>
    <xf numFmtId="41" fontId="15" fillId="0" borderId="2" xfId="0" applyNumberFormat="1" applyFont="1" applyBorder="1" applyAlignment="1">
      <alignment vertical="top" wrapText="1"/>
    </xf>
    <xf numFmtId="41" fontId="15" fillId="0" borderId="3" xfId="0" applyNumberFormat="1" applyFont="1" applyBorder="1" applyAlignment="1">
      <alignment vertical="top" wrapText="1"/>
    </xf>
    <xf numFmtId="41" fontId="15" fillId="0" borderId="5" xfId="0" applyNumberFormat="1" applyFont="1" applyBorder="1" applyAlignment="1">
      <alignment vertical="top" wrapText="1"/>
    </xf>
    <xf numFmtId="41" fontId="15" fillId="0" borderId="4" xfId="0" applyNumberFormat="1" applyFont="1" applyBorder="1" applyAlignment="1">
      <alignment vertical="top" wrapText="1"/>
    </xf>
    <xf numFmtId="41" fontId="18" fillId="0" borderId="1" xfId="0" applyNumberFormat="1" applyFont="1" applyBorder="1" applyAlignment="1">
      <alignment horizontal="center" vertical="center" wrapText="1"/>
    </xf>
    <xf numFmtId="41" fontId="0" fillId="0" borderId="1" xfId="0" applyNumberFormat="1" applyFont="1" applyBorder="1" applyAlignment="1">
      <alignment vertical="center"/>
    </xf>
    <xf numFmtId="41" fontId="0" fillId="0" borderId="2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vertical="center"/>
    </xf>
    <xf numFmtId="41" fontId="15" fillId="0" borderId="1" xfId="0" applyNumberFormat="1" applyFont="1" applyBorder="1" applyAlignment="1">
      <alignment horizontal="center" vertical="center" wrapText="1"/>
    </xf>
    <xf numFmtId="41" fontId="15" fillId="0" borderId="1" xfId="0" applyNumberFormat="1" applyFont="1" applyBorder="1" applyAlignment="1">
      <alignment horizontal="center" vertical="top" wrapText="1"/>
    </xf>
    <xf numFmtId="41" fontId="18" fillId="0" borderId="1" xfId="0" applyNumberFormat="1" applyFont="1" applyBorder="1" applyAlignment="1">
      <alignment wrapText="1"/>
    </xf>
    <xf numFmtId="41" fontId="15" fillId="0" borderId="1" xfId="0" applyNumberFormat="1" applyFont="1" applyBorder="1" applyAlignment="1">
      <alignment wrapText="1"/>
    </xf>
    <xf numFmtId="41" fontId="18" fillId="0" borderId="1" xfId="0" applyNumberFormat="1" applyFont="1" applyBorder="1" applyAlignment="1">
      <alignment horizontal="center" vertical="top" wrapText="1"/>
    </xf>
    <xf numFmtId="41" fontId="15" fillId="0" borderId="1" xfId="0" applyNumberFormat="1" applyFont="1" applyBorder="1" applyAlignment="1">
      <alignment horizontal="left" vertical="center" wrapText="1"/>
    </xf>
    <xf numFmtId="41" fontId="4" fillId="0" borderId="1" xfId="0" applyNumberFormat="1" applyFont="1" applyBorder="1" applyAlignment="1">
      <alignment horizontal="center" vertical="center"/>
    </xf>
    <xf numFmtId="41" fontId="0" fillId="0" borderId="5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2" xfId="0" applyNumberFormat="1" applyFont="1" applyBorder="1" applyAlignment="1">
      <alignment horizontal="center" vertical="center"/>
    </xf>
    <xf numFmtId="41" fontId="0" fillId="0" borderId="2" xfId="0" applyNumberFormat="1" applyFont="1" applyBorder="1" applyAlignment="1">
      <alignment/>
    </xf>
    <xf numFmtId="41" fontId="0" fillId="0" borderId="3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0" fontId="12" fillId="3" borderId="3" xfId="18" applyFont="1" applyFill="1" applyBorder="1" applyAlignment="1">
      <alignment wrapText="1"/>
      <protection/>
    </xf>
    <xf numFmtId="0" fontId="12" fillId="0" borderId="3" xfId="18" applyFont="1" applyFill="1" applyBorder="1" applyAlignment="1">
      <alignment horizontal="center"/>
      <protection/>
    </xf>
    <xf numFmtId="41" fontId="12" fillId="0" borderId="3" xfId="18" applyNumberFormat="1" applyFont="1" applyFill="1" applyBorder="1" applyAlignment="1">
      <alignment wrapText="1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5" xfId="18" applyFont="1" applyFill="1" applyBorder="1" applyAlignment="1">
      <alignment horizontal="center"/>
      <protection/>
    </xf>
    <xf numFmtId="0" fontId="11" fillId="0" borderId="16" xfId="18" applyFont="1" applyFill="1" applyBorder="1" applyAlignment="1">
      <alignment horizontal="center"/>
      <protection/>
    </xf>
    <xf numFmtId="0" fontId="11" fillId="0" borderId="12" xfId="18" applyFont="1" applyFill="1" applyBorder="1" applyAlignment="1">
      <alignment horizontal="center"/>
      <protection/>
    </xf>
    <xf numFmtId="0" fontId="11" fillId="0" borderId="14" xfId="18" applyFont="1" applyFill="1" applyBorder="1" applyAlignment="1">
      <alignment horizontal="center"/>
      <protection/>
    </xf>
    <xf numFmtId="0" fontId="12" fillId="0" borderId="17" xfId="18" applyFont="1" applyFill="1" applyBorder="1" applyAlignment="1">
      <alignment horizontal="center"/>
      <protection/>
    </xf>
    <xf numFmtId="0" fontId="12" fillId="0" borderId="12" xfId="18" applyFont="1" applyFill="1" applyBorder="1" applyAlignment="1">
      <alignment horizontal="center"/>
      <protection/>
    </xf>
    <xf numFmtId="0" fontId="12" fillId="0" borderId="13" xfId="18" applyFont="1" applyFill="1" applyBorder="1" applyAlignment="1">
      <alignment horizontal="center"/>
      <protection/>
    </xf>
    <xf numFmtId="0" fontId="12" fillId="0" borderId="14" xfId="18" applyFont="1" applyFill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8" fillId="0" borderId="0" xfId="18" applyFont="1" applyFill="1" applyAlignment="1">
      <alignment horizont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0" borderId="1" xfId="18" applyFont="1" applyFill="1" applyBorder="1" applyAlignment="1">
      <alignment horizontal="center"/>
      <protection/>
    </xf>
    <xf numFmtId="0" fontId="23" fillId="0" borderId="0" xfId="18" applyFont="1" applyFill="1" applyAlignment="1">
      <alignment horizontal="left"/>
      <protection/>
    </xf>
    <xf numFmtId="0" fontId="12" fillId="0" borderId="3" xfId="18" applyFont="1" applyFill="1" applyBorder="1" applyAlignment="1">
      <alignment horizontal="center" vertical="center"/>
      <protection/>
    </xf>
    <xf numFmtId="0" fontId="12" fillId="0" borderId="19" xfId="18" applyFont="1" applyFill="1" applyBorder="1" applyAlignment="1">
      <alignment horizontal="center"/>
      <protection/>
    </xf>
    <xf numFmtId="0" fontId="12" fillId="0" borderId="20" xfId="18" applyFont="1" applyFill="1" applyBorder="1" applyAlignment="1">
      <alignment horizontal="center"/>
      <protection/>
    </xf>
    <xf numFmtId="0" fontId="11" fillId="0" borderId="21" xfId="18" applyFont="1" applyFill="1" applyBorder="1" applyAlignment="1">
      <alignment horizontal="center"/>
      <protection/>
    </xf>
    <xf numFmtId="0" fontId="11" fillId="0" borderId="22" xfId="18" applyFont="1" applyFill="1" applyBorder="1" applyAlignment="1">
      <alignment horizontal="center"/>
      <protection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8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workbookViewId="0" topLeftCell="A1">
      <selection activeCell="F29" sqref="F29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90" t="s">
        <v>241</v>
      </c>
      <c r="C1" s="190"/>
      <c r="D1" s="190"/>
      <c r="E1" s="190"/>
    </row>
    <row r="2" spans="2:4" ht="18">
      <c r="B2" s="2"/>
      <c r="C2" s="2"/>
      <c r="D2" s="2"/>
    </row>
    <row r="3" ht="12.75">
      <c r="E3" s="17" t="s">
        <v>58</v>
      </c>
    </row>
    <row r="4" spans="1:5" s="67" customFormat="1" ht="15" customHeight="1">
      <c r="A4" s="191" t="s">
        <v>2</v>
      </c>
      <c r="B4" s="191" t="s">
        <v>153</v>
      </c>
      <c r="C4" s="191" t="s">
        <v>4</v>
      </c>
      <c r="D4" s="191" t="s">
        <v>151</v>
      </c>
      <c r="E4" s="194" t="s">
        <v>243</v>
      </c>
    </row>
    <row r="5" spans="1:5" s="67" customFormat="1" ht="15" customHeight="1">
      <c r="A5" s="192"/>
      <c r="B5" s="192"/>
      <c r="C5" s="193"/>
      <c r="D5" s="193"/>
      <c r="E5" s="193"/>
    </row>
    <row r="6" spans="1:5" s="78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9.5" customHeight="1">
      <c r="A7" s="23"/>
      <c r="B7" s="24"/>
      <c r="C7" s="24"/>
      <c r="D7" s="24"/>
      <c r="E7" s="130"/>
    </row>
    <row r="8" spans="1:5" ht="19.5" customHeight="1">
      <c r="A8" s="25"/>
      <c r="B8" s="26"/>
      <c r="C8" s="26"/>
      <c r="D8" s="26"/>
      <c r="E8" s="132"/>
    </row>
    <row r="9" spans="1:5" ht="19.5" customHeight="1">
      <c r="A9" s="76"/>
      <c r="B9" s="77"/>
      <c r="C9" s="77"/>
      <c r="D9" s="77"/>
      <c r="E9" s="136"/>
    </row>
    <row r="10" spans="1:5" ht="19.5" customHeight="1">
      <c r="A10" s="25"/>
      <c r="B10" s="26"/>
      <c r="C10" s="26"/>
      <c r="D10" s="26"/>
      <c r="E10" s="132"/>
    </row>
    <row r="11" spans="1:5" ht="19.5" customHeight="1">
      <c r="A11" s="76"/>
      <c r="B11" s="77"/>
      <c r="C11" s="77"/>
      <c r="D11" s="77"/>
      <c r="E11" s="136"/>
    </row>
    <row r="12" spans="1:5" ht="19.5" customHeight="1">
      <c r="A12" s="25"/>
      <c r="B12" s="26"/>
      <c r="C12" s="26"/>
      <c r="D12" s="26"/>
      <c r="E12" s="132"/>
    </row>
    <row r="13" spans="1:5" ht="19.5" customHeight="1">
      <c r="A13" s="27"/>
      <c r="B13" s="28"/>
      <c r="C13" s="28"/>
      <c r="D13" s="28"/>
      <c r="E13" s="133"/>
    </row>
    <row r="14" spans="1:5" s="91" customFormat="1" ht="19.5" customHeight="1">
      <c r="A14" s="187" t="s">
        <v>134</v>
      </c>
      <c r="B14" s="188"/>
      <c r="C14" s="188"/>
      <c r="D14" s="189"/>
      <c r="E14" s="137">
        <f>SUM(E7:E13)</f>
        <v>0</v>
      </c>
    </row>
    <row r="15" spans="2:5" ht="12.75">
      <c r="B15" s="1"/>
      <c r="C15" s="1"/>
      <c r="D15" s="1"/>
      <c r="E15" s="1"/>
    </row>
    <row r="16" spans="1:5" ht="12.75">
      <c r="A16" s="97" t="s">
        <v>213</v>
      </c>
      <c r="B16" s="1"/>
      <c r="C16" s="1"/>
      <c r="D16" s="1"/>
      <c r="E16" s="1"/>
    </row>
    <row r="17" spans="2:5" ht="12.75">
      <c r="B17" s="8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0">
      <selection activeCell="L15" sqref="L15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0" t="s">
        <v>60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6.5">
      <c r="A2" s="220" t="s">
        <v>252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42</v>
      </c>
    </row>
    <row r="5" spans="1:11" ht="15" customHeight="1">
      <c r="A5" s="201" t="s">
        <v>61</v>
      </c>
      <c r="B5" s="201" t="s">
        <v>0</v>
      </c>
      <c r="C5" s="202" t="s">
        <v>168</v>
      </c>
      <c r="D5" s="221" t="s">
        <v>84</v>
      </c>
      <c r="E5" s="222"/>
      <c r="F5" s="222"/>
      <c r="G5" s="223"/>
      <c r="H5" s="202" t="s">
        <v>8</v>
      </c>
      <c r="I5" s="202"/>
      <c r="J5" s="202" t="s">
        <v>169</v>
      </c>
      <c r="K5" s="202" t="s">
        <v>251</v>
      </c>
    </row>
    <row r="6" spans="1:11" ht="15" customHeight="1">
      <c r="A6" s="201"/>
      <c r="B6" s="201"/>
      <c r="C6" s="202"/>
      <c r="D6" s="202" t="s">
        <v>7</v>
      </c>
      <c r="E6" s="226" t="s">
        <v>6</v>
      </c>
      <c r="F6" s="227"/>
      <c r="G6" s="228"/>
      <c r="H6" s="202" t="s">
        <v>7</v>
      </c>
      <c r="I6" s="202" t="s">
        <v>65</v>
      </c>
      <c r="J6" s="202"/>
      <c r="K6" s="202"/>
    </row>
    <row r="7" spans="1:11" ht="18" customHeight="1">
      <c r="A7" s="201"/>
      <c r="B7" s="201"/>
      <c r="C7" s="202"/>
      <c r="D7" s="202"/>
      <c r="E7" s="224" t="s">
        <v>170</v>
      </c>
      <c r="F7" s="226" t="s">
        <v>6</v>
      </c>
      <c r="G7" s="228"/>
      <c r="H7" s="202"/>
      <c r="I7" s="202"/>
      <c r="J7" s="202"/>
      <c r="K7" s="202"/>
    </row>
    <row r="8" spans="1:11" ht="42" customHeight="1">
      <c r="A8" s="201"/>
      <c r="B8" s="201"/>
      <c r="C8" s="202"/>
      <c r="D8" s="202"/>
      <c r="E8" s="225"/>
      <c r="F8" s="99" t="s">
        <v>167</v>
      </c>
      <c r="G8" s="99" t="s">
        <v>166</v>
      </c>
      <c r="H8" s="202"/>
      <c r="I8" s="202"/>
      <c r="J8" s="202"/>
      <c r="K8" s="202"/>
    </row>
    <row r="9" spans="1:11" ht="7.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</row>
    <row r="10" spans="1:11" ht="19.5" customHeight="1">
      <c r="A10" s="42" t="s">
        <v>10</v>
      </c>
      <c r="B10" s="24" t="s">
        <v>11</v>
      </c>
      <c r="C10" s="130">
        <f>C11</f>
        <v>0</v>
      </c>
      <c r="D10" s="130">
        <f aca="true" t="shared" si="0" ref="D10:J10">D11</f>
        <v>0</v>
      </c>
      <c r="E10" s="130">
        <f t="shared" si="0"/>
        <v>0</v>
      </c>
      <c r="F10" s="130">
        <f t="shared" si="0"/>
        <v>0</v>
      </c>
      <c r="G10" s="130">
        <f t="shared" si="0"/>
        <v>0</v>
      </c>
      <c r="H10" s="130">
        <f t="shared" si="0"/>
        <v>0</v>
      </c>
      <c r="I10" s="130">
        <f t="shared" si="0"/>
        <v>0</v>
      </c>
      <c r="J10" s="130">
        <f t="shared" si="0"/>
        <v>0</v>
      </c>
      <c r="K10" s="42" t="s">
        <v>49</v>
      </c>
    </row>
    <row r="11" spans="1:11" ht="19.5" customHeight="1">
      <c r="A11" s="43"/>
      <c r="B11" s="44" t="s">
        <v>92</v>
      </c>
      <c r="C11" s="132">
        <f>SUM(C12:C15)</f>
        <v>0</v>
      </c>
      <c r="D11" s="132">
        <f aca="true" t="shared" si="1" ref="D11:K11">SUM(D12:D15)</f>
        <v>0</v>
      </c>
      <c r="E11" s="132">
        <f t="shared" si="1"/>
        <v>0</v>
      </c>
      <c r="F11" s="132">
        <f t="shared" si="1"/>
        <v>0</v>
      </c>
      <c r="G11" s="132">
        <f t="shared" si="1"/>
        <v>0</v>
      </c>
      <c r="H11" s="132">
        <f t="shared" si="1"/>
        <v>0</v>
      </c>
      <c r="I11" s="132">
        <f t="shared" si="1"/>
        <v>0</v>
      </c>
      <c r="J11" s="132">
        <f t="shared" si="1"/>
        <v>0</v>
      </c>
      <c r="K11" s="132">
        <f t="shared" si="1"/>
        <v>0</v>
      </c>
    </row>
    <row r="12" spans="1:11" ht="19.5" customHeight="1">
      <c r="A12" s="43"/>
      <c r="B12" s="45" t="s">
        <v>12</v>
      </c>
      <c r="C12" s="132"/>
      <c r="D12" s="132"/>
      <c r="E12" s="132"/>
      <c r="F12" s="132"/>
      <c r="G12" s="132"/>
      <c r="H12" s="132"/>
      <c r="I12" s="132"/>
      <c r="J12" s="132"/>
      <c r="K12" s="43" t="s">
        <v>49</v>
      </c>
    </row>
    <row r="13" spans="1:11" ht="19.5" customHeight="1">
      <c r="A13" s="43"/>
      <c r="B13" s="45" t="s">
        <v>13</v>
      </c>
      <c r="C13" s="132"/>
      <c r="D13" s="132"/>
      <c r="E13" s="132"/>
      <c r="F13" s="132"/>
      <c r="G13" s="132"/>
      <c r="H13" s="132"/>
      <c r="I13" s="132"/>
      <c r="J13" s="132"/>
      <c r="K13" s="43" t="s">
        <v>49</v>
      </c>
    </row>
    <row r="14" spans="1:11" ht="19.5" customHeight="1">
      <c r="A14" s="43"/>
      <c r="B14" s="45" t="s">
        <v>14</v>
      </c>
      <c r="C14" s="132"/>
      <c r="D14" s="132"/>
      <c r="E14" s="132"/>
      <c r="F14" s="132"/>
      <c r="G14" s="132"/>
      <c r="H14" s="132"/>
      <c r="I14" s="132"/>
      <c r="J14" s="132"/>
      <c r="K14" s="43" t="s">
        <v>49</v>
      </c>
    </row>
    <row r="15" spans="1:11" ht="19.5" customHeight="1">
      <c r="A15" s="46"/>
      <c r="B15" s="47" t="s">
        <v>1</v>
      </c>
      <c r="C15" s="133"/>
      <c r="D15" s="133"/>
      <c r="E15" s="133"/>
      <c r="F15" s="133"/>
      <c r="G15" s="133"/>
      <c r="H15" s="133"/>
      <c r="I15" s="133"/>
      <c r="J15" s="133"/>
      <c r="K15" s="46" t="s">
        <v>49</v>
      </c>
    </row>
    <row r="16" spans="1:11" ht="19.5" customHeight="1">
      <c r="A16" s="42" t="s">
        <v>16</v>
      </c>
      <c r="B16" s="24" t="s">
        <v>15</v>
      </c>
      <c r="C16" s="130">
        <f>C17</f>
        <v>0</v>
      </c>
      <c r="D16" s="130">
        <f>D17</f>
        <v>0</v>
      </c>
      <c r="E16" s="130">
        <f>E17</f>
        <v>0</v>
      </c>
      <c r="F16" s="42" t="s">
        <v>49</v>
      </c>
      <c r="G16" s="130">
        <f>G17</f>
        <v>0</v>
      </c>
      <c r="H16" s="130">
        <f>H17</f>
        <v>0</v>
      </c>
      <c r="I16" s="130">
        <f>I17</f>
        <v>0</v>
      </c>
      <c r="J16" s="130">
        <f>J17</f>
        <v>0</v>
      </c>
      <c r="K16" s="42" t="s">
        <v>49</v>
      </c>
    </row>
    <row r="17" spans="1:11" ht="19.5" customHeight="1">
      <c r="A17" s="43"/>
      <c r="B17" s="44" t="s">
        <v>92</v>
      </c>
      <c r="C17" s="132">
        <f>SUM(C18:C21)</f>
        <v>0</v>
      </c>
      <c r="D17" s="132">
        <f aca="true" t="shared" si="2" ref="D17:J17">SUM(D18:D21)</f>
        <v>0</v>
      </c>
      <c r="E17" s="132">
        <f t="shared" si="2"/>
        <v>0</v>
      </c>
      <c r="F17" s="132">
        <f t="shared" si="2"/>
        <v>0</v>
      </c>
      <c r="G17" s="132">
        <f t="shared" si="2"/>
        <v>0</v>
      </c>
      <c r="H17" s="132">
        <f t="shared" si="2"/>
        <v>0</v>
      </c>
      <c r="I17" s="132">
        <f t="shared" si="2"/>
        <v>0</v>
      </c>
      <c r="J17" s="132">
        <f t="shared" si="2"/>
        <v>0</v>
      </c>
      <c r="K17" s="43"/>
    </row>
    <row r="18" spans="1:11" ht="19.5" customHeight="1">
      <c r="A18" s="43"/>
      <c r="B18" s="45" t="s">
        <v>12</v>
      </c>
      <c r="C18" s="132"/>
      <c r="D18" s="132"/>
      <c r="E18" s="132"/>
      <c r="F18" s="43" t="s">
        <v>49</v>
      </c>
      <c r="G18" s="132"/>
      <c r="H18" s="132"/>
      <c r="I18" s="132"/>
      <c r="J18" s="132"/>
      <c r="K18" s="43" t="s">
        <v>49</v>
      </c>
    </row>
    <row r="19" spans="1:11" ht="19.5" customHeight="1">
      <c r="A19" s="43"/>
      <c r="B19" s="45" t="s">
        <v>13</v>
      </c>
      <c r="C19" s="132"/>
      <c r="D19" s="132"/>
      <c r="E19" s="132"/>
      <c r="F19" s="43" t="s">
        <v>49</v>
      </c>
      <c r="G19" s="132"/>
      <c r="H19" s="132"/>
      <c r="I19" s="132"/>
      <c r="J19" s="132"/>
      <c r="K19" s="43" t="s">
        <v>49</v>
      </c>
    </row>
    <row r="20" spans="1:11" ht="19.5" customHeight="1">
      <c r="A20" s="43"/>
      <c r="B20" s="45" t="s">
        <v>14</v>
      </c>
      <c r="C20" s="132"/>
      <c r="D20" s="132"/>
      <c r="E20" s="132"/>
      <c r="F20" s="43" t="s">
        <v>49</v>
      </c>
      <c r="G20" s="132"/>
      <c r="H20" s="132"/>
      <c r="I20" s="132"/>
      <c r="J20" s="132"/>
      <c r="K20" s="43" t="s">
        <v>49</v>
      </c>
    </row>
    <row r="21" spans="1:11" ht="19.5" customHeight="1">
      <c r="A21" s="46"/>
      <c r="B21" s="47" t="s">
        <v>1</v>
      </c>
      <c r="C21" s="133"/>
      <c r="D21" s="133"/>
      <c r="E21" s="133"/>
      <c r="F21" s="46" t="s">
        <v>49</v>
      </c>
      <c r="G21" s="133"/>
      <c r="H21" s="133"/>
      <c r="I21" s="133"/>
      <c r="J21" s="133"/>
      <c r="K21" s="46" t="s">
        <v>49</v>
      </c>
    </row>
    <row r="22" spans="1:11" ht="19.5" customHeight="1">
      <c r="A22" s="42" t="s">
        <v>17</v>
      </c>
      <c r="B22" s="98" t="s">
        <v>165</v>
      </c>
      <c r="C22" s="130">
        <f>C23</f>
        <v>0</v>
      </c>
      <c r="D22" s="130">
        <f>D23</f>
        <v>0</v>
      </c>
      <c r="E22" s="130">
        <f>E23</f>
        <v>0</v>
      </c>
      <c r="F22" s="43" t="s">
        <v>49</v>
      </c>
      <c r="G22" s="43" t="s">
        <v>49</v>
      </c>
      <c r="H22" s="130">
        <f>H23</f>
        <v>0</v>
      </c>
      <c r="I22" s="43" t="s">
        <v>49</v>
      </c>
      <c r="J22" s="130">
        <f>J23</f>
        <v>0</v>
      </c>
      <c r="K22" s="130">
        <f>K23</f>
        <v>0</v>
      </c>
    </row>
    <row r="23" spans="1:11" ht="19.5" customHeight="1">
      <c r="A23" s="26"/>
      <c r="B23" s="44" t="s">
        <v>92</v>
      </c>
      <c r="C23" s="132">
        <f>SUM(C24:C27)</f>
        <v>0</v>
      </c>
      <c r="D23" s="132">
        <f aca="true" t="shared" si="3" ref="D23:K23">SUM(D24:D27)</f>
        <v>0</v>
      </c>
      <c r="E23" s="132">
        <f t="shared" si="3"/>
        <v>0</v>
      </c>
      <c r="F23" s="132">
        <f t="shared" si="3"/>
        <v>0</v>
      </c>
      <c r="G23" s="132">
        <f t="shared" si="3"/>
        <v>0</v>
      </c>
      <c r="H23" s="132">
        <f t="shared" si="3"/>
        <v>0</v>
      </c>
      <c r="I23" s="132">
        <f t="shared" si="3"/>
        <v>0</v>
      </c>
      <c r="J23" s="132">
        <f t="shared" si="3"/>
        <v>0</v>
      </c>
      <c r="K23" s="132">
        <f t="shared" si="3"/>
        <v>0</v>
      </c>
    </row>
    <row r="24" spans="1:11" ht="19.5" customHeight="1">
      <c r="A24" s="26"/>
      <c r="B24" s="45" t="s">
        <v>12</v>
      </c>
      <c r="C24" s="132"/>
      <c r="D24" s="132"/>
      <c r="E24" s="162"/>
      <c r="F24" s="43" t="s">
        <v>49</v>
      </c>
      <c r="G24" s="43" t="s">
        <v>49</v>
      </c>
      <c r="H24" s="132"/>
      <c r="I24" s="43" t="s">
        <v>49</v>
      </c>
      <c r="J24" s="132"/>
      <c r="K24" s="132"/>
    </row>
    <row r="25" spans="1:11" ht="19.5" customHeight="1">
      <c r="A25" s="26"/>
      <c r="B25" s="45" t="s">
        <v>13</v>
      </c>
      <c r="C25" s="132"/>
      <c r="D25" s="132"/>
      <c r="E25" s="162"/>
      <c r="F25" s="43" t="s">
        <v>49</v>
      </c>
      <c r="G25" s="43" t="s">
        <v>49</v>
      </c>
      <c r="H25" s="132"/>
      <c r="I25" s="43" t="s">
        <v>49</v>
      </c>
      <c r="J25" s="132"/>
      <c r="K25" s="132"/>
    </row>
    <row r="26" spans="1:11" ht="19.5" customHeight="1">
      <c r="A26" s="26"/>
      <c r="B26" s="45" t="s">
        <v>14</v>
      </c>
      <c r="C26" s="132"/>
      <c r="D26" s="132"/>
      <c r="E26" s="162"/>
      <c r="F26" s="43" t="s">
        <v>49</v>
      </c>
      <c r="G26" s="43" t="s">
        <v>49</v>
      </c>
      <c r="H26" s="132"/>
      <c r="I26" s="43" t="s">
        <v>49</v>
      </c>
      <c r="J26" s="132"/>
      <c r="K26" s="132"/>
    </row>
    <row r="27" spans="1:11" ht="19.5" customHeight="1">
      <c r="A27" s="28"/>
      <c r="B27" s="47" t="s">
        <v>1</v>
      </c>
      <c r="C27" s="133"/>
      <c r="D27" s="133"/>
      <c r="E27" s="163"/>
      <c r="F27" s="46" t="s">
        <v>49</v>
      </c>
      <c r="G27" s="46" t="s">
        <v>49</v>
      </c>
      <c r="H27" s="133"/>
      <c r="I27" s="46" t="s">
        <v>49</v>
      </c>
      <c r="J27" s="133"/>
      <c r="K27" s="133"/>
    </row>
    <row r="28" spans="1:11" s="91" customFormat="1" ht="19.5" customHeight="1">
      <c r="A28" s="219" t="s">
        <v>147</v>
      </c>
      <c r="B28" s="219"/>
      <c r="C28" s="137">
        <f>C10+C16+C22</f>
        <v>0</v>
      </c>
      <c r="D28" s="137">
        <f aca="true" t="shared" si="4" ref="D28:K28">D10+D16+D22</f>
        <v>0</v>
      </c>
      <c r="E28" s="137">
        <f t="shared" si="4"/>
        <v>0</v>
      </c>
      <c r="F28" s="137" t="e">
        <f t="shared" si="4"/>
        <v>#VALUE!</v>
      </c>
      <c r="G28" s="137" t="e">
        <f t="shared" si="4"/>
        <v>#VALUE!</v>
      </c>
      <c r="H28" s="137">
        <f t="shared" si="4"/>
        <v>0</v>
      </c>
      <c r="I28" s="137" t="e">
        <f t="shared" si="4"/>
        <v>#VALUE!</v>
      </c>
      <c r="J28" s="137">
        <f t="shared" si="4"/>
        <v>0</v>
      </c>
      <c r="K28" s="137" t="e">
        <f t="shared" si="4"/>
        <v>#VALUE!</v>
      </c>
    </row>
    <row r="29" ht="4.5" customHeight="1"/>
    <row r="30" ht="12.75" customHeight="1">
      <c r="A30" s="100" t="s">
        <v>171</v>
      </c>
    </row>
    <row r="31" ht="14.25">
      <c r="A31" s="100" t="s">
        <v>172</v>
      </c>
    </row>
    <row r="32" ht="12.75">
      <c r="A32" s="100" t="s">
        <v>173</v>
      </c>
    </row>
    <row r="33" ht="12.75">
      <c r="A33" s="100" t="s">
        <v>219</v>
      </c>
    </row>
  </sheetData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H23" sqref="H2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3" t="s">
        <v>253</v>
      </c>
      <c r="B1" s="213"/>
      <c r="C1" s="213"/>
      <c r="D1" s="213"/>
      <c r="E1" s="213"/>
      <c r="F1" s="213"/>
      <c r="G1" s="213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42</v>
      </c>
    </row>
    <row r="4" spans="1:7" ht="19.5" customHeight="1">
      <c r="A4" s="201" t="s">
        <v>61</v>
      </c>
      <c r="B4" s="201" t="s">
        <v>2</v>
      </c>
      <c r="C4" s="201" t="s">
        <v>3</v>
      </c>
      <c r="D4" s="216" t="s">
        <v>155</v>
      </c>
      <c r="E4" s="202" t="s">
        <v>85</v>
      </c>
      <c r="F4" s="202" t="s">
        <v>86</v>
      </c>
      <c r="G4" s="202" t="s">
        <v>43</v>
      </c>
    </row>
    <row r="5" spans="1:7" ht="19.5" customHeight="1">
      <c r="A5" s="201"/>
      <c r="B5" s="201"/>
      <c r="C5" s="201"/>
      <c r="D5" s="217"/>
      <c r="E5" s="202"/>
      <c r="F5" s="202"/>
      <c r="G5" s="202"/>
    </row>
    <row r="6" spans="1:7" ht="19.5" customHeight="1">
      <c r="A6" s="201"/>
      <c r="B6" s="201"/>
      <c r="C6" s="201"/>
      <c r="D6" s="218"/>
      <c r="E6" s="202"/>
      <c r="F6" s="202"/>
      <c r="G6" s="202"/>
    </row>
    <row r="7" spans="1:7" ht="7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30" customHeight="1">
      <c r="A8" s="48"/>
      <c r="B8" s="48"/>
      <c r="C8" s="48"/>
      <c r="D8" s="48"/>
      <c r="E8" s="48"/>
      <c r="F8" s="48"/>
      <c r="G8" s="159"/>
    </row>
    <row r="9" spans="1:7" ht="30" customHeight="1">
      <c r="A9" s="49"/>
      <c r="B9" s="49"/>
      <c r="C9" s="49"/>
      <c r="D9" s="49"/>
      <c r="E9" s="49"/>
      <c r="F9" s="49"/>
      <c r="G9" s="160"/>
    </row>
    <row r="10" spans="1:7" ht="30" customHeight="1">
      <c r="A10" s="49"/>
      <c r="B10" s="49"/>
      <c r="C10" s="49"/>
      <c r="D10" s="49"/>
      <c r="E10" s="49"/>
      <c r="F10" s="49"/>
      <c r="G10" s="160"/>
    </row>
    <row r="11" spans="1:7" ht="30" customHeight="1">
      <c r="A11" s="49"/>
      <c r="B11" s="49"/>
      <c r="C11" s="49"/>
      <c r="D11" s="49"/>
      <c r="E11" s="49"/>
      <c r="F11" s="49"/>
      <c r="G11" s="160"/>
    </row>
    <row r="12" spans="1:7" ht="30" customHeight="1">
      <c r="A12" s="50"/>
      <c r="B12" s="50"/>
      <c r="C12" s="50"/>
      <c r="D12" s="50"/>
      <c r="E12" s="50"/>
      <c r="F12" s="50"/>
      <c r="G12" s="161"/>
    </row>
    <row r="13" spans="1:7" s="1" customFormat="1" ht="30" customHeight="1">
      <c r="A13" s="229" t="s">
        <v>147</v>
      </c>
      <c r="B13" s="230"/>
      <c r="C13" s="230"/>
      <c r="D13" s="230"/>
      <c r="E13" s="231"/>
      <c r="F13" s="34"/>
      <c r="G13" s="144">
        <f>SUM(G8:G12)</f>
        <v>0</v>
      </c>
    </row>
    <row r="15" ht="12.75">
      <c r="A15" s="97" t="s">
        <v>216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F24" sqref="F2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200" t="s">
        <v>254</v>
      </c>
      <c r="B1" s="200"/>
      <c r="C1" s="200"/>
      <c r="D1" s="200"/>
      <c r="E1" s="200"/>
      <c r="F1" s="200"/>
    </row>
    <row r="2" spans="5:6" ht="19.5" customHeight="1">
      <c r="E2" s="7"/>
      <c r="F2" s="7"/>
    </row>
    <row r="3" ht="19.5" customHeight="1">
      <c r="F3" s="13" t="s">
        <v>42</v>
      </c>
    </row>
    <row r="4" spans="1:6" ht="19.5" customHeight="1">
      <c r="A4" s="18" t="s">
        <v>61</v>
      </c>
      <c r="B4" s="18" t="s">
        <v>2</v>
      </c>
      <c r="C4" s="18" t="s">
        <v>3</v>
      </c>
      <c r="D4" s="18" t="s">
        <v>155</v>
      </c>
      <c r="E4" s="18" t="s">
        <v>46</v>
      </c>
      <c r="F4" s="18" t="s">
        <v>45</v>
      </c>
    </row>
    <row r="5" spans="1:6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36"/>
      <c r="B6" s="36"/>
      <c r="C6" s="36"/>
      <c r="D6" s="36"/>
      <c r="E6" s="36"/>
      <c r="F6" s="145"/>
    </row>
    <row r="7" spans="1:6" ht="30" customHeight="1">
      <c r="A7" s="38"/>
      <c r="B7" s="38"/>
      <c r="C7" s="38"/>
      <c r="D7" s="38"/>
      <c r="E7" s="38"/>
      <c r="F7" s="146"/>
    </row>
    <row r="8" spans="1:6" ht="30" customHeight="1">
      <c r="A8" s="38"/>
      <c r="B8" s="38"/>
      <c r="C8" s="38"/>
      <c r="D8" s="38"/>
      <c r="E8" s="38"/>
      <c r="F8" s="146"/>
    </row>
    <row r="9" spans="1:6" ht="30" customHeight="1">
      <c r="A9" s="41"/>
      <c r="B9" s="41"/>
      <c r="C9" s="41"/>
      <c r="D9" s="41"/>
      <c r="E9" s="41"/>
      <c r="F9" s="147"/>
    </row>
    <row r="10" spans="1:6" ht="30" customHeight="1">
      <c r="A10" s="229" t="s">
        <v>147</v>
      </c>
      <c r="B10" s="230"/>
      <c r="C10" s="230"/>
      <c r="D10" s="230"/>
      <c r="E10" s="231"/>
      <c r="F10" s="144">
        <f>SUM(F6:F9)</f>
        <v>0</v>
      </c>
    </row>
    <row r="12" ht="12.75">
      <c r="A12" s="100" t="s">
        <v>174</v>
      </c>
    </row>
    <row r="13" ht="12.75">
      <c r="A13" s="97" t="s">
        <v>175</v>
      </c>
    </row>
    <row r="15" ht="12.75">
      <c r="A15" s="97" t="s">
        <v>216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F21" sqref="F2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4" t="s">
        <v>255</v>
      </c>
      <c r="B1" s="214"/>
      <c r="C1" s="214"/>
      <c r="D1" s="214"/>
      <c r="E1" s="214"/>
      <c r="F1" s="214"/>
    </row>
    <row r="2" spans="5:6" ht="19.5" customHeight="1">
      <c r="E2" s="7"/>
      <c r="F2" s="7"/>
    </row>
    <row r="3" spans="5:6" ht="19.5" customHeight="1">
      <c r="E3" s="1"/>
      <c r="F3" s="11" t="s">
        <v>42</v>
      </c>
    </row>
    <row r="4" spans="1:6" ht="19.5" customHeight="1">
      <c r="A4" s="18" t="s">
        <v>61</v>
      </c>
      <c r="B4" s="18" t="s">
        <v>2</v>
      </c>
      <c r="C4" s="18" t="s">
        <v>3</v>
      </c>
      <c r="D4" s="18" t="s">
        <v>152</v>
      </c>
      <c r="E4" s="18" t="s">
        <v>44</v>
      </c>
      <c r="F4" s="18" t="s">
        <v>45</v>
      </c>
    </row>
    <row r="5" spans="1:6" s="95" customFormat="1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48"/>
      <c r="B6" s="48"/>
      <c r="C6" s="48"/>
      <c r="D6" s="48"/>
      <c r="E6" s="48"/>
      <c r="F6" s="159"/>
    </row>
    <row r="7" spans="1:6" ht="30" customHeight="1">
      <c r="A7" s="49"/>
      <c r="B7" s="49"/>
      <c r="C7" s="49"/>
      <c r="D7" s="49"/>
      <c r="E7" s="49"/>
      <c r="F7" s="160"/>
    </row>
    <row r="8" spans="1:6" ht="30" customHeight="1">
      <c r="A8" s="49"/>
      <c r="B8" s="49"/>
      <c r="C8" s="49"/>
      <c r="D8" s="49"/>
      <c r="E8" s="49"/>
      <c r="F8" s="160"/>
    </row>
    <row r="9" spans="1:6" ht="30" customHeight="1">
      <c r="A9" s="50"/>
      <c r="B9" s="50"/>
      <c r="C9" s="50"/>
      <c r="D9" s="50"/>
      <c r="E9" s="50"/>
      <c r="F9" s="161"/>
    </row>
    <row r="10" spans="1:6" ht="30" customHeight="1">
      <c r="A10" s="229" t="s">
        <v>147</v>
      </c>
      <c r="B10" s="230"/>
      <c r="C10" s="230"/>
      <c r="D10" s="230"/>
      <c r="E10" s="231"/>
      <c r="F10" s="144">
        <f>SUM(F6:F9)</f>
        <v>0</v>
      </c>
    </row>
    <row r="12" ht="12.75">
      <c r="A12" s="97" t="s">
        <v>217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C12" sqref="C1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99" t="s">
        <v>220</v>
      </c>
      <c r="B1" s="199"/>
      <c r="C1" s="199"/>
      <c r="D1" s="7"/>
      <c r="E1" s="7"/>
      <c r="F1" s="7"/>
      <c r="G1" s="7"/>
      <c r="H1" s="7"/>
      <c r="I1" s="7"/>
      <c r="J1" s="7"/>
    </row>
    <row r="2" spans="1:7" ht="19.5" customHeight="1">
      <c r="A2" s="199" t="s">
        <v>47</v>
      </c>
      <c r="B2" s="199"/>
      <c r="C2" s="199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18" t="s">
        <v>61</v>
      </c>
      <c r="B5" s="18" t="s">
        <v>0</v>
      </c>
      <c r="C5" s="18" t="s">
        <v>256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10</v>
      </c>
      <c r="B6" s="51" t="s">
        <v>64</v>
      </c>
      <c r="C6" s="154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16</v>
      </c>
      <c r="B7" s="51" t="s">
        <v>9</v>
      </c>
      <c r="C7" s="154">
        <f>SUM(C8:C10)</f>
        <v>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12</v>
      </c>
      <c r="B8" s="53"/>
      <c r="C8" s="155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13</v>
      </c>
      <c r="B9" s="54"/>
      <c r="C9" s="156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14</v>
      </c>
      <c r="B10" s="55"/>
      <c r="C10" s="157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17</v>
      </c>
      <c r="B11" s="51" t="s">
        <v>8</v>
      </c>
      <c r="C11" s="154">
        <f>C12+C15</f>
        <v>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12</v>
      </c>
      <c r="B12" s="56" t="s">
        <v>38</v>
      </c>
      <c r="C12" s="158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156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156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13</v>
      </c>
      <c r="B15" s="54" t="s">
        <v>40</v>
      </c>
      <c r="C15" s="156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156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157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39</v>
      </c>
      <c r="B18" s="51" t="s">
        <v>66</v>
      </c>
      <c r="C18" s="15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E22" sqref="E2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99" t="s">
        <v>220</v>
      </c>
      <c r="B1" s="199"/>
      <c r="C1" s="199"/>
      <c r="D1" s="7"/>
      <c r="E1" s="7"/>
      <c r="F1" s="7"/>
      <c r="G1" s="7"/>
      <c r="H1" s="7"/>
      <c r="I1" s="7"/>
      <c r="J1" s="7"/>
    </row>
    <row r="2" spans="1:7" ht="19.5" customHeight="1">
      <c r="A2" s="199" t="s">
        <v>119</v>
      </c>
      <c r="B2" s="199"/>
      <c r="C2" s="199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18" t="s">
        <v>61</v>
      </c>
      <c r="B5" s="18" t="s">
        <v>0</v>
      </c>
      <c r="C5" s="18" t="s">
        <v>256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10</v>
      </c>
      <c r="B6" s="51" t="s">
        <v>64</v>
      </c>
      <c r="C6" s="154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16</v>
      </c>
      <c r="B7" s="51" t="s">
        <v>9</v>
      </c>
      <c r="C7" s="154">
        <f>SUM(C8:C10)</f>
        <v>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12</v>
      </c>
      <c r="B8" s="53"/>
      <c r="C8" s="155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13</v>
      </c>
      <c r="B9" s="54"/>
      <c r="C9" s="156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14</v>
      </c>
      <c r="B10" s="55"/>
      <c r="C10" s="157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17</v>
      </c>
      <c r="B11" s="51" t="s">
        <v>8</v>
      </c>
      <c r="C11" s="154">
        <f>C12+C15</f>
        <v>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12</v>
      </c>
      <c r="B12" s="56" t="s">
        <v>38</v>
      </c>
      <c r="C12" s="158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156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156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13</v>
      </c>
      <c r="B15" s="54" t="s">
        <v>40</v>
      </c>
      <c r="C15" s="156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156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157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39</v>
      </c>
      <c r="B18" s="51" t="s">
        <v>66</v>
      </c>
      <c r="C18" s="15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14" t="s">
        <v>78</v>
      </c>
      <c r="B1" s="214"/>
      <c r="C1" s="214"/>
      <c r="D1" s="214"/>
      <c r="E1" s="214"/>
      <c r="F1" s="214"/>
    </row>
    <row r="2" spans="1:6" ht="65.25" customHeight="1">
      <c r="A2" s="18" t="s">
        <v>61</v>
      </c>
      <c r="B2" s="18" t="s">
        <v>176</v>
      </c>
      <c r="C2" s="18" t="s">
        <v>67</v>
      </c>
      <c r="D2" s="19" t="s">
        <v>68</v>
      </c>
      <c r="E2" s="19" t="s">
        <v>69</v>
      </c>
      <c r="F2" s="19" t="s">
        <v>70</v>
      </c>
    </row>
    <row r="3" spans="1:6" ht="9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</row>
    <row r="4" spans="1:6" s="60" customFormat="1" ht="47.25" customHeight="1">
      <c r="A4" s="236" t="s">
        <v>12</v>
      </c>
      <c r="B4" s="235" t="s">
        <v>71</v>
      </c>
      <c r="C4" s="239" t="s">
        <v>221</v>
      </c>
      <c r="D4" s="239" t="s">
        <v>72</v>
      </c>
      <c r="E4" s="232" t="s">
        <v>73</v>
      </c>
      <c r="F4" s="59" t="s">
        <v>74</v>
      </c>
    </row>
    <row r="5" spans="1:6" s="60" customFormat="1" ht="47.25" customHeight="1">
      <c r="A5" s="237"/>
      <c r="B5" s="235"/>
      <c r="C5" s="240"/>
      <c r="D5" s="240"/>
      <c r="E5" s="233"/>
      <c r="F5" s="61" t="s">
        <v>75</v>
      </c>
    </row>
    <row r="6" spans="1:7" s="60" customFormat="1" ht="47.25" customHeight="1">
      <c r="A6" s="238"/>
      <c r="B6" s="235"/>
      <c r="C6" s="241"/>
      <c r="D6" s="241"/>
      <c r="E6" s="234"/>
      <c r="F6" s="61" t="s">
        <v>76</v>
      </c>
      <c r="G6" s="60" t="s">
        <v>25</v>
      </c>
    </row>
    <row r="7" spans="1:6" s="60" customFormat="1" ht="47.25" customHeight="1">
      <c r="A7" s="236" t="s">
        <v>13</v>
      </c>
      <c r="B7" s="235" t="s">
        <v>77</v>
      </c>
      <c r="C7" s="239" t="s">
        <v>222</v>
      </c>
      <c r="D7" s="239" t="s">
        <v>72</v>
      </c>
      <c r="E7" s="232" t="s">
        <v>73</v>
      </c>
      <c r="F7" s="59" t="s">
        <v>74</v>
      </c>
    </row>
    <row r="8" spans="1:6" s="60" customFormat="1" ht="47.25" customHeight="1">
      <c r="A8" s="237"/>
      <c r="B8" s="235"/>
      <c r="C8" s="240"/>
      <c r="D8" s="240"/>
      <c r="E8" s="233"/>
      <c r="F8" s="61" t="s">
        <v>75</v>
      </c>
    </row>
    <row r="9" spans="1:6" s="60" customFormat="1" ht="47.25" customHeight="1">
      <c r="A9" s="238"/>
      <c r="B9" s="235"/>
      <c r="C9" s="241"/>
      <c r="D9" s="241"/>
      <c r="E9" s="234"/>
      <c r="F9" s="61" t="s">
        <v>76</v>
      </c>
    </row>
    <row r="10" spans="1:6" ht="20.25" customHeight="1">
      <c r="A10" s="30" t="s">
        <v>14</v>
      </c>
      <c r="B10" s="30"/>
      <c r="C10" s="22"/>
      <c r="D10" s="22"/>
      <c r="E10" s="22"/>
      <c r="F10" s="22"/>
    </row>
    <row r="11" spans="1:6" ht="20.25" customHeight="1">
      <c r="A11" s="30" t="s">
        <v>1</v>
      </c>
      <c r="B11" s="30"/>
      <c r="C11" s="22"/>
      <c r="D11" s="22"/>
      <c r="E11" s="22"/>
      <c r="F11" s="22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workbookViewId="0" topLeftCell="A7">
      <selection activeCell="C26" sqref="C2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8" width="10.125" style="0" customWidth="1"/>
  </cols>
  <sheetData>
    <row r="1" spans="1:8" ht="18">
      <c r="A1" s="199" t="s">
        <v>210</v>
      </c>
      <c r="B1" s="199"/>
      <c r="C1" s="199"/>
      <c r="D1" s="199"/>
      <c r="E1" s="199"/>
      <c r="F1" s="199"/>
      <c r="G1" s="199"/>
      <c r="H1" s="199"/>
    </row>
    <row r="2" spans="1:8" ht="9" customHeight="1">
      <c r="A2" s="7"/>
      <c r="B2" s="7"/>
      <c r="C2" s="7"/>
      <c r="D2" s="7"/>
      <c r="E2" s="7"/>
      <c r="F2" s="7"/>
      <c r="G2" s="7"/>
      <c r="H2" s="7"/>
    </row>
    <row r="3" ht="12.75">
      <c r="H3" s="90" t="s">
        <v>42</v>
      </c>
    </row>
    <row r="4" spans="1:8" s="75" customFormat="1" ht="35.25" customHeight="1">
      <c r="A4" s="195" t="s">
        <v>61</v>
      </c>
      <c r="B4" s="195" t="s">
        <v>0</v>
      </c>
      <c r="C4" s="242" t="s">
        <v>257</v>
      </c>
      <c r="D4" s="244"/>
      <c r="E4" s="244"/>
      <c r="F4" s="244"/>
      <c r="G4" s="244"/>
      <c r="H4" s="244"/>
    </row>
    <row r="5" spans="1:8" s="75" customFormat="1" ht="23.25" customHeight="1">
      <c r="A5" s="195"/>
      <c r="B5" s="195"/>
      <c r="C5" s="243"/>
      <c r="D5" s="87">
        <v>2008</v>
      </c>
      <c r="E5" s="87">
        <v>2009</v>
      </c>
      <c r="F5" s="87">
        <v>2010</v>
      </c>
      <c r="G5" s="87">
        <v>2011</v>
      </c>
      <c r="H5" s="87">
        <v>2012</v>
      </c>
    </row>
    <row r="6" spans="1:8" s="86" customFormat="1" ht="8.2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</row>
    <row r="7" spans="1:8" s="75" customFormat="1" ht="22.5" customHeight="1">
      <c r="A7" s="69" t="s">
        <v>12</v>
      </c>
      <c r="B7" s="89" t="s">
        <v>179</v>
      </c>
      <c r="C7" s="148">
        <f aca="true" t="shared" si="0" ref="C7:H7">C8+C12+C17</f>
        <v>0</v>
      </c>
      <c r="D7" s="148">
        <f t="shared" si="0"/>
        <v>0</v>
      </c>
      <c r="E7" s="148">
        <f t="shared" si="0"/>
        <v>0</v>
      </c>
      <c r="F7" s="148">
        <f t="shared" si="0"/>
        <v>0</v>
      </c>
      <c r="G7" s="148">
        <f t="shared" si="0"/>
        <v>0</v>
      </c>
      <c r="H7" s="148">
        <f t="shared" si="0"/>
        <v>0</v>
      </c>
    </row>
    <row r="8" spans="1:8" s="70" customFormat="1" ht="15" customHeight="1">
      <c r="A8" s="79" t="s">
        <v>101</v>
      </c>
      <c r="B8" s="81" t="s">
        <v>202</v>
      </c>
      <c r="C8" s="149">
        <f aca="true" t="shared" si="1" ref="C8:H8">SUM(C9:C11)</f>
        <v>0</v>
      </c>
      <c r="D8" s="149">
        <f t="shared" si="1"/>
        <v>0</v>
      </c>
      <c r="E8" s="149">
        <f t="shared" si="1"/>
        <v>0</v>
      </c>
      <c r="F8" s="149">
        <f t="shared" si="1"/>
        <v>0</v>
      </c>
      <c r="G8" s="149">
        <f t="shared" si="1"/>
        <v>0</v>
      </c>
      <c r="H8" s="149">
        <f t="shared" si="1"/>
        <v>0</v>
      </c>
    </row>
    <row r="9" spans="1:8" s="70" customFormat="1" ht="15" customHeight="1">
      <c r="A9" s="84" t="s">
        <v>184</v>
      </c>
      <c r="B9" s="82" t="s">
        <v>120</v>
      </c>
      <c r="C9" s="149"/>
      <c r="D9" s="149"/>
      <c r="E9" s="149"/>
      <c r="F9" s="149"/>
      <c r="G9" s="149"/>
      <c r="H9" s="149"/>
    </row>
    <row r="10" spans="1:8" s="70" customFormat="1" ht="15" customHeight="1">
      <c r="A10" s="84" t="s">
        <v>185</v>
      </c>
      <c r="B10" s="82" t="s">
        <v>121</v>
      </c>
      <c r="C10" s="149"/>
      <c r="D10" s="149"/>
      <c r="E10" s="149"/>
      <c r="F10" s="149"/>
      <c r="G10" s="149"/>
      <c r="H10" s="149"/>
    </row>
    <row r="11" spans="1:8" s="70" customFormat="1" ht="15" customHeight="1">
      <c r="A11" s="84" t="s">
        <v>186</v>
      </c>
      <c r="B11" s="82" t="s">
        <v>122</v>
      </c>
      <c r="C11" s="149"/>
      <c r="D11" s="149"/>
      <c r="E11" s="149"/>
      <c r="F11" s="149"/>
      <c r="G11" s="149"/>
      <c r="H11" s="149"/>
    </row>
    <row r="12" spans="1:8" s="70" customFormat="1" ht="15" customHeight="1">
      <c r="A12" s="79" t="s">
        <v>107</v>
      </c>
      <c r="B12" s="81" t="s">
        <v>203</v>
      </c>
      <c r="C12" s="149">
        <f aca="true" t="shared" si="2" ref="C12:H12">C13+C14+C16</f>
        <v>0</v>
      </c>
      <c r="D12" s="149">
        <f t="shared" si="2"/>
        <v>0</v>
      </c>
      <c r="E12" s="149">
        <f t="shared" si="2"/>
        <v>0</v>
      </c>
      <c r="F12" s="149">
        <f t="shared" si="2"/>
        <v>0</v>
      </c>
      <c r="G12" s="149">
        <f t="shared" si="2"/>
        <v>0</v>
      </c>
      <c r="H12" s="149">
        <f t="shared" si="2"/>
        <v>0</v>
      </c>
    </row>
    <row r="13" spans="1:8" s="70" customFormat="1" ht="15" customHeight="1">
      <c r="A13" s="84" t="s">
        <v>187</v>
      </c>
      <c r="B13" s="82" t="s">
        <v>123</v>
      </c>
      <c r="C13" s="149"/>
      <c r="D13" s="149"/>
      <c r="E13" s="149"/>
      <c r="F13" s="149"/>
      <c r="G13" s="149"/>
      <c r="H13" s="149"/>
    </row>
    <row r="14" spans="1:8" s="70" customFormat="1" ht="15" customHeight="1">
      <c r="A14" s="84" t="s">
        <v>188</v>
      </c>
      <c r="B14" s="82" t="s">
        <v>124</v>
      </c>
      <c r="C14" s="149"/>
      <c r="D14" s="149"/>
      <c r="E14" s="149"/>
      <c r="F14" s="149"/>
      <c r="G14" s="149"/>
      <c r="H14" s="149"/>
    </row>
    <row r="15" spans="1:8" s="70" customFormat="1" ht="15" customHeight="1">
      <c r="A15" s="84"/>
      <c r="B15" s="83" t="s">
        <v>223</v>
      </c>
      <c r="C15" s="149">
        <f aca="true" t="shared" si="3" ref="C15:H15">C14</f>
        <v>0</v>
      </c>
      <c r="D15" s="149">
        <f t="shared" si="3"/>
        <v>0</v>
      </c>
      <c r="E15" s="149">
        <f t="shared" si="3"/>
        <v>0</v>
      </c>
      <c r="F15" s="149">
        <f t="shared" si="3"/>
        <v>0</v>
      </c>
      <c r="G15" s="149">
        <f t="shared" si="3"/>
        <v>0</v>
      </c>
      <c r="H15" s="149">
        <f t="shared" si="3"/>
        <v>0</v>
      </c>
    </row>
    <row r="16" spans="1:8" s="70" customFormat="1" ht="15" customHeight="1">
      <c r="A16" s="84" t="s">
        <v>189</v>
      </c>
      <c r="B16" s="82" t="s">
        <v>97</v>
      </c>
      <c r="C16" s="149"/>
      <c r="D16" s="149"/>
      <c r="E16" s="149"/>
      <c r="F16" s="149"/>
      <c r="G16" s="149"/>
      <c r="H16" s="149"/>
    </row>
    <row r="17" spans="1:8" s="70" customFormat="1" ht="15" customHeight="1">
      <c r="A17" s="79" t="s">
        <v>108</v>
      </c>
      <c r="B17" s="81" t="s">
        <v>125</v>
      </c>
      <c r="C17" s="150"/>
      <c r="D17" s="150"/>
      <c r="E17" s="150"/>
      <c r="F17" s="150"/>
      <c r="G17" s="150"/>
      <c r="H17" s="150"/>
    </row>
    <row r="18" spans="1:8" s="70" customFormat="1" ht="15" customHeight="1">
      <c r="A18" s="84" t="s">
        <v>204</v>
      </c>
      <c r="B18" s="102" t="s">
        <v>206</v>
      </c>
      <c r="C18" s="151"/>
      <c r="D18" s="151"/>
      <c r="E18" s="151"/>
      <c r="F18" s="151"/>
      <c r="G18" s="151"/>
      <c r="H18" s="151"/>
    </row>
    <row r="19" spans="1:8" s="70" customFormat="1" ht="15" customHeight="1">
      <c r="A19" s="84" t="s">
        <v>205</v>
      </c>
      <c r="B19" s="102" t="s">
        <v>207</v>
      </c>
      <c r="C19" s="151"/>
      <c r="D19" s="151"/>
      <c r="E19" s="151"/>
      <c r="F19" s="151"/>
      <c r="G19" s="151"/>
      <c r="H19" s="151"/>
    </row>
    <row r="20" spans="1:8" s="75" customFormat="1" ht="22.5" customHeight="1">
      <c r="A20" s="69">
        <v>2</v>
      </c>
      <c r="B20" s="89" t="s">
        <v>200</v>
      </c>
      <c r="C20" s="148">
        <f aca="true" t="shared" si="4" ref="C20:H20">C21+C25+C26</f>
        <v>0</v>
      </c>
      <c r="D20" s="148">
        <f t="shared" si="4"/>
        <v>0</v>
      </c>
      <c r="E20" s="148">
        <f t="shared" si="4"/>
        <v>0</v>
      </c>
      <c r="F20" s="148">
        <f t="shared" si="4"/>
        <v>0</v>
      </c>
      <c r="G20" s="148">
        <f t="shared" si="4"/>
        <v>0</v>
      </c>
      <c r="H20" s="148">
        <f t="shared" si="4"/>
        <v>0</v>
      </c>
    </row>
    <row r="21" spans="1:8" s="75" customFormat="1" ht="15" customHeight="1">
      <c r="A21" s="69" t="s">
        <v>111</v>
      </c>
      <c r="B21" s="89" t="s">
        <v>199</v>
      </c>
      <c r="C21" s="148">
        <f aca="true" t="shared" si="5" ref="C21:H21">SUM(C22:C24)</f>
        <v>0</v>
      </c>
      <c r="D21" s="148">
        <f t="shared" si="5"/>
        <v>0</v>
      </c>
      <c r="E21" s="148">
        <f t="shared" si="5"/>
        <v>0</v>
      </c>
      <c r="F21" s="148">
        <f t="shared" si="5"/>
        <v>0</v>
      </c>
      <c r="G21" s="148">
        <f t="shared" si="5"/>
        <v>0</v>
      </c>
      <c r="H21" s="148">
        <f t="shared" si="5"/>
        <v>0</v>
      </c>
    </row>
    <row r="22" spans="1:8" s="70" customFormat="1" ht="15" customHeight="1">
      <c r="A22" s="84" t="s">
        <v>181</v>
      </c>
      <c r="B22" s="82" t="s">
        <v>192</v>
      </c>
      <c r="C22" s="149"/>
      <c r="D22" s="149"/>
      <c r="E22" s="149"/>
      <c r="F22" s="149"/>
      <c r="G22" s="149"/>
      <c r="H22" s="149"/>
    </row>
    <row r="23" spans="1:8" s="70" customFormat="1" ht="15" customHeight="1">
      <c r="A23" s="84" t="s">
        <v>182</v>
      </c>
      <c r="B23" s="82" t="s">
        <v>194</v>
      </c>
      <c r="C23" s="149"/>
      <c r="D23" s="149"/>
      <c r="E23" s="149"/>
      <c r="F23" s="149"/>
      <c r="G23" s="149"/>
      <c r="H23" s="149"/>
    </row>
    <row r="24" spans="1:8" s="70" customFormat="1" ht="15" customHeight="1">
      <c r="A24" s="84" t="s">
        <v>183</v>
      </c>
      <c r="B24" s="82" t="s">
        <v>193</v>
      </c>
      <c r="C24" s="149"/>
      <c r="D24" s="149"/>
      <c r="E24" s="149"/>
      <c r="F24" s="149"/>
      <c r="G24" s="149"/>
      <c r="H24" s="149"/>
    </row>
    <row r="25" spans="1:8" s="70" customFormat="1" ht="15" customHeight="1">
      <c r="A25" s="79" t="s">
        <v>112</v>
      </c>
      <c r="B25" s="81" t="s">
        <v>191</v>
      </c>
      <c r="C25" s="149"/>
      <c r="D25" s="149"/>
      <c r="E25" s="149"/>
      <c r="F25" s="149"/>
      <c r="G25" s="149"/>
      <c r="H25" s="149"/>
    </row>
    <row r="26" spans="1:8" s="101" customFormat="1" ht="14.25" customHeight="1">
      <c r="A26" s="79" t="s">
        <v>180</v>
      </c>
      <c r="B26" s="81" t="s">
        <v>190</v>
      </c>
      <c r="C26" s="152"/>
      <c r="D26" s="152"/>
      <c r="E26" s="152"/>
      <c r="F26" s="152"/>
      <c r="G26" s="152"/>
      <c r="H26" s="152"/>
    </row>
    <row r="27" spans="1:8" s="75" customFormat="1" ht="22.5" customHeight="1">
      <c r="A27" s="69" t="s">
        <v>14</v>
      </c>
      <c r="B27" s="89" t="s">
        <v>126</v>
      </c>
      <c r="C27" s="148"/>
      <c r="D27" s="148"/>
      <c r="E27" s="148"/>
      <c r="F27" s="148"/>
      <c r="G27" s="148"/>
      <c r="H27" s="148"/>
    </row>
    <row r="28" spans="1:8" s="96" customFormat="1" ht="22.5" customHeight="1">
      <c r="A28" s="69" t="s">
        <v>1</v>
      </c>
      <c r="B28" s="89" t="s">
        <v>148</v>
      </c>
      <c r="C28" s="153"/>
      <c r="D28" s="153"/>
      <c r="E28" s="153"/>
      <c r="F28" s="153"/>
      <c r="G28" s="153"/>
      <c r="H28" s="153"/>
    </row>
    <row r="29" spans="1:8" s="96" customFormat="1" ht="22.5" customHeight="1">
      <c r="A29" s="69" t="s">
        <v>19</v>
      </c>
      <c r="B29" s="89" t="s">
        <v>149</v>
      </c>
      <c r="C29" s="153"/>
      <c r="D29" s="153"/>
      <c r="E29" s="153"/>
      <c r="F29" s="153"/>
      <c r="G29" s="153"/>
      <c r="H29" s="153"/>
    </row>
    <row r="30" spans="1:8" s="75" customFormat="1" ht="22.5" customHeight="1">
      <c r="A30" s="69" t="s">
        <v>22</v>
      </c>
      <c r="B30" s="89" t="s">
        <v>127</v>
      </c>
      <c r="C30" s="148"/>
      <c r="D30" s="148"/>
      <c r="E30" s="148"/>
      <c r="F30" s="148"/>
      <c r="G30" s="148"/>
      <c r="H30" s="148"/>
    </row>
    <row r="31" spans="1:8" s="70" customFormat="1" ht="15" customHeight="1">
      <c r="A31" s="79" t="s">
        <v>195</v>
      </c>
      <c r="B31" s="80" t="s">
        <v>201</v>
      </c>
      <c r="C31" s="149">
        <f aca="true" t="shared" si="6" ref="C31:H31">C7-C21-C25/3</f>
        <v>0</v>
      </c>
      <c r="D31" s="149">
        <f t="shared" si="6"/>
        <v>0</v>
      </c>
      <c r="E31" s="149">
        <f t="shared" si="6"/>
        <v>0</v>
      </c>
      <c r="F31" s="149">
        <f t="shared" si="6"/>
        <v>0</v>
      </c>
      <c r="G31" s="149">
        <f t="shared" si="6"/>
        <v>0</v>
      </c>
      <c r="H31" s="149">
        <f t="shared" si="6"/>
        <v>0</v>
      </c>
    </row>
    <row r="32" spans="1:8" s="70" customFormat="1" ht="28.5" customHeight="1">
      <c r="A32" s="79" t="s">
        <v>196</v>
      </c>
      <c r="B32" s="80" t="s">
        <v>218</v>
      </c>
      <c r="C32" s="149">
        <f>C8+C12-C21</f>
        <v>0</v>
      </c>
      <c r="D32" s="149"/>
      <c r="E32" s="149"/>
      <c r="F32" s="149"/>
      <c r="G32" s="149"/>
      <c r="H32" s="149"/>
    </row>
    <row r="33" spans="1:8" s="70" customFormat="1" ht="15" customHeight="1">
      <c r="A33" s="79" t="s">
        <v>197</v>
      </c>
      <c r="B33" s="80" t="s">
        <v>208</v>
      </c>
      <c r="C33" s="149" t="e">
        <f aca="true" t="shared" si="7" ref="C33:H33">C20/C27</f>
        <v>#DIV/0!</v>
      </c>
      <c r="D33" s="149" t="e">
        <f t="shared" si="7"/>
        <v>#DIV/0!</v>
      </c>
      <c r="E33" s="149" t="e">
        <f t="shared" si="7"/>
        <v>#DIV/0!</v>
      </c>
      <c r="F33" s="149" t="e">
        <f t="shared" si="7"/>
        <v>#DIV/0!</v>
      </c>
      <c r="G33" s="149" t="e">
        <f t="shared" si="7"/>
        <v>#DIV/0!</v>
      </c>
      <c r="H33" s="149" t="e">
        <f t="shared" si="7"/>
        <v>#DIV/0!</v>
      </c>
    </row>
    <row r="34" spans="1:8" s="70" customFormat="1" ht="25.5" customHeight="1">
      <c r="A34" s="79" t="s">
        <v>198</v>
      </c>
      <c r="B34" s="80" t="s">
        <v>209</v>
      </c>
      <c r="C34" s="149">
        <f aca="true" t="shared" si="8" ref="C34:H34">C21+C26/3</f>
        <v>0</v>
      </c>
      <c r="D34" s="149">
        <f t="shared" si="8"/>
        <v>0</v>
      </c>
      <c r="E34" s="149">
        <f t="shared" si="8"/>
        <v>0</v>
      </c>
      <c r="F34" s="149">
        <f t="shared" si="8"/>
        <v>0</v>
      </c>
      <c r="G34" s="149">
        <f t="shared" si="8"/>
        <v>0</v>
      </c>
      <c r="H34" s="149">
        <f t="shared" si="8"/>
        <v>0</v>
      </c>
    </row>
  </sheetData>
  <mergeCells count="5">
    <mergeCell ref="A1:H1"/>
    <mergeCell ref="A4:A5"/>
    <mergeCell ref="B4:B5"/>
    <mergeCell ref="C4:C5"/>
    <mergeCell ref="D4:H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workbookViewId="0" topLeftCell="A1">
      <selection activeCell="F20" sqref="F20:K2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99" t="s">
        <v>242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6"/>
      <c r="B3" s="66"/>
      <c r="C3" s="66"/>
      <c r="D3" s="66"/>
      <c r="E3" s="66"/>
      <c r="F3" s="66"/>
      <c r="H3" s="16"/>
      <c r="I3" s="16"/>
      <c r="J3" s="16"/>
      <c r="K3" s="16"/>
      <c r="L3" s="68" t="s">
        <v>58</v>
      </c>
    </row>
    <row r="4" spans="1:12" s="70" customFormat="1" ht="18.75" customHeight="1">
      <c r="A4" s="195" t="s">
        <v>2</v>
      </c>
      <c r="B4" s="195" t="s">
        <v>3</v>
      </c>
      <c r="C4" s="195" t="s">
        <v>152</v>
      </c>
      <c r="D4" s="195" t="s">
        <v>18</v>
      </c>
      <c r="E4" s="195" t="s">
        <v>244</v>
      </c>
      <c r="F4" s="195" t="s">
        <v>92</v>
      </c>
      <c r="G4" s="195"/>
      <c r="H4" s="195"/>
      <c r="I4" s="195"/>
      <c r="J4" s="195"/>
      <c r="K4" s="195"/>
      <c r="L4" s="195"/>
    </row>
    <row r="5" spans="1:12" s="70" customFormat="1" ht="20.25" customHeight="1">
      <c r="A5" s="195"/>
      <c r="B5" s="195"/>
      <c r="C5" s="195"/>
      <c r="D5" s="195"/>
      <c r="E5" s="195"/>
      <c r="F5" s="195" t="s">
        <v>38</v>
      </c>
      <c r="G5" s="195" t="s">
        <v>6</v>
      </c>
      <c r="H5" s="195"/>
      <c r="I5" s="195"/>
      <c r="J5" s="195"/>
      <c r="K5" s="195"/>
      <c r="L5" s="195" t="s">
        <v>40</v>
      </c>
    </row>
    <row r="6" spans="1:12" s="70" customFormat="1" ht="63.75">
      <c r="A6" s="195"/>
      <c r="B6" s="195"/>
      <c r="C6" s="195"/>
      <c r="D6" s="195"/>
      <c r="E6" s="195"/>
      <c r="F6" s="195"/>
      <c r="G6" s="87" t="s">
        <v>118</v>
      </c>
      <c r="H6" s="87" t="s">
        <v>215</v>
      </c>
      <c r="I6" s="87" t="s">
        <v>115</v>
      </c>
      <c r="J6" s="87" t="s">
        <v>154</v>
      </c>
      <c r="K6" s="87" t="s">
        <v>117</v>
      </c>
      <c r="L6" s="195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138">
        <f>F8+L8</f>
        <v>0</v>
      </c>
      <c r="F8" s="138">
        <f>SUM(G8:K8)</f>
        <v>0</v>
      </c>
      <c r="G8" s="139"/>
      <c r="H8" s="139"/>
      <c r="I8" s="139"/>
      <c r="J8" s="139"/>
      <c r="K8" s="139"/>
      <c r="L8" s="139"/>
    </row>
    <row r="9" spans="1:12" s="70" customFormat="1" ht="12.75">
      <c r="A9" s="73"/>
      <c r="B9" s="73"/>
      <c r="C9" s="73"/>
      <c r="D9" s="73"/>
      <c r="E9" s="140">
        <f aca="true" t="shared" si="0" ref="E9:E19">F9+L9</f>
        <v>0</v>
      </c>
      <c r="F9" s="140">
        <f aca="true" t="shared" si="1" ref="F9:F19">SUM(G9:K9)</f>
        <v>0</v>
      </c>
      <c r="G9" s="140"/>
      <c r="H9" s="140"/>
      <c r="I9" s="140"/>
      <c r="J9" s="140"/>
      <c r="K9" s="140"/>
      <c r="L9" s="140"/>
    </row>
    <row r="10" spans="1:12" s="70" customFormat="1" ht="12.75">
      <c r="A10" s="73"/>
      <c r="B10" s="73"/>
      <c r="C10" s="73"/>
      <c r="D10" s="73"/>
      <c r="E10" s="140">
        <f t="shared" si="0"/>
        <v>0</v>
      </c>
      <c r="F10" s="140">
        <f t="shared" si="1"/>
        <v>0</v>
      </c>
      <c r="G10" s="140"/>
      <c r="H10" s="140"/>
      <c r="I10" s="140"/>
      <c r="J10" s="140"/>
      <c r="K10" s="140"/>
      <c r="L10" s="140"/>
    </row>
    <row r="11" spans="1:12" s="70" customFormat="1" ht="12.75">
      <c r="A11" s="73"/>
      <c r="B11" s="73"/>
      <c r="C11" s="73"/>
      <c r="D11" s="73"/>
      <c r="E11" s="140">
        <f t="shared" si="0"/>
        <v>0</v>
      </c>
      <c r="F11" s="140">
        <f t="shared" si="1"/>
        <v>0</v>
      </c>
      <c r="G11" s="140"/>
      <c r="H11" s="140"/>
      <c r="I11" s="140"/>
      <c r="J11" s="140"/>
      <c r="K11" s="140"/>
      <c r="L11" s="140"/>
    </row>
    <row r="12" spans="1:12" s="70" customFormat="1" ht="12.75">
      <c r="A12" s="73"/>
      <c r="B12" s="73"/>
      <c r="C12" s="73"/>
      <c r="D12" s="73"/>
      <c r="E12" s="140">
        <f t="shared" si="0"/>
        <v>0</v>
      </c>
      <c r="F12" s="140">
        <f t="shared" si="1"/>
        <v>0</v>
      </c>
      <c r="G12" s="140"/>
      <c r="H12" s="140"/>
      <c r="I12" s="140"/>
      <c r="J12" s="140"/>
      <c r="K12" s="140"/>
      <c r="L12" s="140"/>
    </row>
    <row r="13" spans="1:12" s="70" customFormat="1" ht="12.75">
      <c r="A13" s="73"/>
      <c r="B13" s="73"/>
      <c r="C13" s="73"/>
      <c r="D13" s="73"/>
      <c r="E13" s="140">
        <f t="shared" si="0"/>
        <v>0</v>
      </c>
      <c r="F13" s="140">
        <f t="shared" si="1"/>
        <v>0</v>
      </c>
      <c r="G13" s="140"/>
      <c r="H13" s="140"/>
      <c r="I13" s="140"/>
      <c r="J13" s="140"/>
      <c r="K13" s="140"/>
      <c r="L13" s="140"/>
    </row>
    <row r="14" spans="1:12" s="70" customFormat="1" ht="12.75">
      <c r="A14" s="73"/>
      <c r="B14" s="73"/>
      <c r="C14" s="73"/>
      <c r="D14" s="73"/>
      <c r="E14" s="140">
        <f t="shared" si="0"/>
        <v>0</v>
      </c>
      <c r="F14" s="140">
        <f t="shared" si="1"/>
        <v>0</v>
      </c>
      <c r="G14" s="140"/>
      <c r="H14" s="140"/>
      <c r="I14" s="140"/>
      <c r="J14" s="140"/>
      <c r="K14" s="140"/>
      <c r="L14" s="140"/>
    </row>
    <row r="15" spans="1:12" s="70" customFormat="1" ht="12.75">
      <c r="A15" s="73"/>
      <c r="B15" s="73"/>
      <c r="C15" s="73"/>
      <c r="D15" s="73"/>
      <c r="E15" s="140">
        <f t="shared" si="0"/>
        <v>0</v>
      </c>
      <c r="F15" s="140">
        <f t="shared" si="1"/>
        <v>0</v>
      </c>
      <c r="G15" s="140"/>
      <c r="H15" s="140"/>
      <c r="I15" s="140"/>
      <c r="J15" s="140"/>
      <c r="K15" s="140"/>
      <c r="L15" s="140"/>
    </row>
    <row r="16" spans="1:12" s="70" customFormat="1" ht="12.75">
      <c r="A16" s="73"/>
      <c r="B16" s="73"/>
      <c r="C16" s="73"/>
      <c r="D16" s="73"/>
      <c r="E16" s="140">
        <f t="shared" si="0"/>
        <v>0</v>
      </c>
      <c r="F16" s="140">
        <f t="shared" si="1"/>
        <v>0</v>
      </c>
      <c r="G16" s="140"/>
      <c r="H16" s="140"/>
      <c r="I16" s="140"/>
      <c r="J16" s="140"/>
      <c r="K16" s="140"/>
      <c r="L16" s="140"/>
    </row>
    <row r="17" spans="1:12" s="70" customFormat="1" ht="12.75">
      <c r="A17" s="73"/>
      <c r="B17" s="73"/>
      <c r="C17" s="73"/>
      <c r="D17" s="73"/>
      <c r="E17" s="140">
        <f t="shared" si="0"/>
        <v>0</v>
      </c>
      <c r="F17" s="140">
        <f t="shared" si="1"/>
        <v>0</v>
      </c>
      <c r="G17" s="140"/>
      <c r="H17" s="140"/>
      <c r="I17" s="140"/>
      <c r="J17" s="140"/>
      <c r="K17" s="140"/>
      <c r="L17" s="140"/>
    </row>
    <row r="18" spans="1:12" s="70" customFormat="1" ht="12.75">
      <c r="A18" s="73"/>
      <c r="B18" s="73"/>
      <c r="C18" s="73"/>
      <c r="D18" s="73"/>
      <c r="E18" s="140">
        <f t="shared" si="0"/>
        <v>0</v>
      </c>
      <c r="F18" s="140">
        <f t="shared" si="1"/>
        <v>0</v>
      </c>
      <c r="G18" s="140"/>
      <c r="H18" s="140"/>
      <c r="I18" s="140"/>
      <c r="J18" s="140"/>
      <c r="K18" s="140"/>
      <c r="L18" s="140"/>
    </row>
    <row r="19" spans="1:12" s="70" customFormat="1" ht="12.75">
      <c r="A19" s="74"/>
      <c r="B19" s="74"/>
      <c r="C19" s="74"/>
      <c r="D19" s="74"/>
      <c r="E19" s="141">
        <f t="shared" si="0"/>
        <v>0</v>
      </c>
      <c r="F19" s="141">
        <f t="shared" si="1"/>
        <v>0</v>
      </c>
      <c r="G19" s="142"/>
      <c r="H19" s="142"/>
      <c r="I19" s="142"/>
      <c r="J19" s="142"/>
      <c r="K19" s="142"/>
      <c r="L19" s="142"/>
    </row>
    <row r="20" spans="1:12" s="75" customFormat="1" ht="24.75" customHeight="1">
      <c r="A20" s="196" t="s">
        <v>116</v>
      </c>
      <c r="B20" s="197"/>
      <c r="C20" s="197"/>
      <c r="D20" s="198"/>
      <c r="E20" s="143">
        <f aca="true" t="shared" si="2" ref="E20:L20">SUM(E8:E19)</f>
        <v>0</v>
      </c>
      <c r="F20" s="143">
        <f t="shared" si="2"/>
        <v>0</v>
      </c>
      <c r="G20" s="143">
        <f t="shared" si="2"/>
        <v>0</v>
      </c>
      <c r="H20" s="143">
        <f t="shared" si="2"/>
        <v>0</v>
      </c>
      <c r="I20" s="143">
        <f t="shared" si="2"/>
        <v>0</v>
      </c>
      <c r="J20" s="143">
        <f t="shared" si="2"/>
        <v>0</v>
      </c>
      <c r="K20" s="143">
        <f t="shared" si="2"/>
        <v>0</v>
      </c>
      <c r="L20" s="143">
        <f t="shared" si="2"/>
        <v>0</v>
      </c>
    </row>
    <row r="22" ht="12.75">
      <c r="A22" s="97" t="s">
        <v>214</v>
      </c>
    </row>
  </sheetData>
  <mergeCells count="11">
    <mergeCell ref="F5:F6"/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tabSelected="1" zoomScale="75" zoomScaleNormal="75" workbookViewId="0" topLeftCell="B1">
      <pane ySplit="7" topLeftCell="BM8" activePane="bottomLeft" state="frozen"/>
      <selection pane="topLeft" activeCell="A1" sqref="A1"/>
      <selection pane="bottomLeft" activeCell="B22" sqref="A22:IV22"/>
    </sheetView>
  </sheetViews>
  <sheetFormatPr defaultColWidth="9.00390625" defaultRowHeight="12.75"/>
  <cols>
    <col min="1" max="1" width="5.625" style="1" hidden="1" customWidth="1"/>
    <col min="2" max="2" width="6.875" style="1" customWidth="1"/>
    <col min="3" max="3" width="10.25390625" style="1" customWidth="1"/>
    <col min="4" max="4" width="8.375" style="1" customWidth="1"/>
    <col min="5" max="5" width="53.75390625" style="1" customWidth="1"/>
    <col min="6" max="6" width="12.00390625" style="1" customWidth="1"/>
    <col min="7" max="7" width="13.625" style="1" customWidth="1"/>
    <col min="8" max="8" width="15.375" style="1" customWidth="1"/>
    <col min="9" max="9" width="15.00390625" style="1" customWidth="1"/>
    <col min="10" max="10" width="13.875" style="1" customWidth="1"/>
    <col min="11" max="11" width="13.00390625" style="1" customWidth="1"/>
    <col min="12" max="12" width="33.875" style="1" customWidth="1"/>
    <col min="13" max="16384" width="9.125" style="1" customWidth="1"/>
  </cols>
  <sheetData>
    <row r="1" spans="1:12" ht="18">
      <c r="A1" s="200" t="s">
        <v>258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1" t="s">
        <v>227</v>
      </c>
    </row>
    <row r="3" spans="1:12" s="63" customFormat="1" ht="19.5" customHeight="1">
      <c r="A3" s="201" t="s">
        <v>61</v>
      </c>
      <c r="B3" s="201" t="s">
        <v>2</v>
      </c>
      <c r="C3" s="201" t="s">
        <v>41</v>
      </c>
      <c r="D3" s="201" t="s">
        <v>155</v>
      </c>
      <c r="E3" s="202" t="s">
        <v>137</v>
      </c>
      <c r="F3" s="202" t="s">
        <v>150</v>
      </c>
      <c r="G3" s="202" t="s">
        <v>87</v>
      </c>
      <c r="H3" s="202"/>
      <c r="I3" s="202"/>
      <c r="J3" s="202"/>
      <c r="K3" s="202"/>
      <c r="L3" s="202" t="s">
        <v>156</v>
      </c>
    </row>
    <row r="4" spans="1:12" s="63" customFormat="1" ht="19.5" customHeight="1">
      <c r="A4" s="201"/>
      <c r="B4" s="201"/>
      <c r="C4" s="201"/>
      <c r="D4" s="201"/>
      <c r="E4" s="202"/>
      <c r="F4" s="202"/>
      <c r="G4" s="202" t="s">
        <v>260</v>
      </c>
      <c r="H4" s="202" t="s">
        <v>211</v>
      </c>
      <c r="I4" s="202"/>
      <c r="J4" s="202" t="s">
        <v>225</v>
      </c>
      <c r="K4" s="202" t="s">
        <v>259</v>
      </c>
      <c r="L4" s="202"/>
    </row>
    <row r="5" spans="1:12" s="63" customFormat="1" ht="29.25" customHeight="1">
      <c r="A5" s="201"/>
      <c r="B5" s="201"/>
      <c r="C5" s="201"/>
      <c r="D5" s="201"/>
      <c r="E5" s="202"/>
      <c r="F5" s="202"/>
      <c r="G5" s="202"/>
      <c r="H5" s="202" t="s">
        <v>234</v>
      </c>
      <c r="I5" s="202" t="s">
        <v>235</v>
      </c>
      <c r="J5" s="202"/>
      <c r="K5" s="202"/>
      <c r="L5" s="202"/>
    </row>
    <row r="6" spans="1:12" s="63" customFormat="1" ht="19.5" customHeight="1">
      <c r="A6" s="201"/>
      <c r="B6" s="201"/>
      <c r="C6" s="201"/>
      <c r="D6" s="201"/>
      <c r="E6" s="202"/>
      <c r="F6" s="202"/>
      <c r="G6" s="202"/>
      <c r="H6" s="202"/>
      <c r="I6" s="202"/>
      <c r="J6" s="202"/>
      <c r="K6" s="202"/>
      <c r="L6" s="202"/>
    </row>
    <row r="7" spans="1:12" s="63" customFormat="1" ht="19.5" customHeight="1">
      <c r="A7" s="201"/>
      <c r="B7" s="201"/>
      <c r="C7" s="201"/>
      <c r="D7" s="201"/>
      <c r="E7" s="202"/>
      <c r="F7" s="202"/>
      <c r="G7" s="202"/>
      <c r="H7" s="202"/>
      <c r="I7" s="202"/>
      <c r="J7" s="202"/>
      <c r="K7" s="202"/>
      <c r="L7" s="202"/>
    </row>
    <row r="8" spans="1:12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56.25" customHeight="1">
      <c r="A9" s="167" t="s">
        <v>12</v>
      </c>
      <c r="B9" s="168">
        <v>801</v>
      </c>
      <c r="C9" s="168">
        <v>80120</v>
      </c>
      <c r="D9" s="168">
        <v>6050</v>
      </c>
      <c r="E9" s="169" t="s">
        <v>261</v>
      </c>
      <c r="F9" s="168">
        <f>K9+J9+G9</f>
        <v>1986</v>
      </c>
      <c r="G9" s="168">
        <v>0</v>
      </c>
      <c r="H9" s="168">
        <v>0</v>
      </c>
      <c r="I9" s="169">
        <v>0</v>
      </c>
      <c r="J9" s="168">
        <v>1986</v>
      </c>
      <c r="K9" s="168">
        <v>0</v>
      </c>
      <c r="L9" s="169" t="s">
        <v>237</v>
      </c>
    </row>
    <row r="10" spans="1:12" s="106" customFormat="1" ht="36">
      <c r="A10" s="173"/>
      <c r="B10" s="170">
        <v>854</v>
      </c>
      <c r="C10" s="170">
        <v>85420</v>
      </c>
      <c r="D10" s="170">
        <v>6050</v>
      </c>
      <c r="E10" s="171" t="s">
        <v>262</v>
      </c>
      <c r="F10" s="170">
        <f>K10+J10+G10</f>
        <v>2600</v>
      </c>
      <c r="G10" s="170">
        <v>0</v>
      </c>
      <c r="H10" s="170">
        <v>0</v>
      </c>
      <c r="I10" s="171">
        <v>0</v>
      </c>
      <c r="J10" s="170">
        <v>0</v>
      </c>
      <c r="K10" s="170">
        <v>2600</v>
      </c>
      <c r="L10" s="169" t="s">
        <v>237</v>
      </c>
    </row>
    <row r="11" spans="1:12" ht="98.25" customHeight="1">
      <c r="A11" s="167" t="s">
        <v>1</v>
      </c>
      <c r="B11" s="168">
        <v>600</v>
      </c>
      <c r="C11" s="168">
        <v>60014</v>
      </c>
      <c r="D11" s="168">
        <v>6050</v>
      </c>
      <c r="E11" s="171" t="s">
        <v>280</v>
      </c>
      <c r="F11" s="168">
        <v>5620</v>
      </c>
      <c r="G11" s="168">
        <v>1405</v>
      </c>
      <c r="H11" s="168">
        <v>1405</v>
      </c>
      <c r="I11" s="169">
        <v>0</v>
      </c>
      <c r="J11" s="168">
        <v>0</v>
      </c>
      <c r="K11" s="168">
        <v>0</v>
      </c>
      <c r="L11" s="169" t="s">
        <v>236</v>
      </c>
    </row>
    <row r="12" spans="1:12" ht="54">
      <c r="A12" s="167" t="s">
        <v>19</v>
      </c>
      <c r="B12" s="168">
        <v>600</v>
      </c>
      <c r="C12" s="168">
        <v>60014</v>
      </c>
      <c r="D12" s="168">
        <v>6050</v>
      </c>
      <c r="E12" s="171" t="s">
        <v>272</v>
      </c>
      <c r="F12" s="168">
        <v>1000</v>
      </c>
      <c r="G12" s="168">
        <v>350</v>
      </c>
      <c r="H12" s="168">
        <v>350</v>
      </c>
      <c r="I12" s="169">
        <v>0</v>
      </c>
      <c r="J12" s="168">
        <v>0</v>
      </c>
      <c r="K12" s="168">
        <v>0</v>
      </c>
      <c r="L12" s="169" t="s">
        <v>236</v>
      </c>
    </row>
    <row r="13" spans="1:12" ht="54">
      <c r="A13" s="167"/>
      <c r="B13" s="168">
        <v>600</v>
      </c>
      <c r="C13" s="168">
        <v>60014</v>
      </c>
      <c r="D13" s="168">
        <v>6050</v>
      </c>
      <c r="E13" s="171" t="s">
        <v>273</v>
      </c>
      <c r="F13" s="168">
        <v>50</v>
      </c>
      <c r="G13" s="168">
        <v>25</v>
      </c>
      <c r="H13" s="168">
        <v>25</v>
      </c>
      <c r="I13" s="169">
        <v>0</v>
      </c>
      <c r="J13" s="168">
        <v>0</v>
      </c>
      <c r="K13" s="168">
        <v>0</v>
      </c>
      <c r="L13" s="169" t="s">
        <v>236</v>
      </c>
    </row>
    <row r="14" spans="1:12" s="6" customFormat="1" ht="54">
      <c r="A14" s="167"/>
      <c r="B14" s="168">
        <v>600</v>
      </c>
      <c r="C14" s="168">
        <v>60014</v>
      </c>
      <c r="D14" s="168">
        <v>6050</v>
      </c>
      <c r="E14" s="171" t="s">
        <v>274</v>
      </c>
      <c r="F14" s="168">
        <v>60</v>
      </c>
      <c r="G14" s="168">
        <v>30</v>
      </c>
      <c r="H14" s="168">
        <v>30</v>
      </c>
      <c r="I14" s="169">
        <v>0</v>
      </c>
      <c r="J14" s="168">
        <v>0</v>
      </c>
      <c r="K14" s="168">
        <v>0</v>
      </c>
      <c r="L14" s="169" t="s">
        <v>236</v>
      </c>
    </row>
    <row r="15" spans="1:12" s="6" customFormat="1" ht="36">
      <c r="A15" s="167" t="s">
        <v>22</v>
      </c>
      <c r="B15" s="168">
        <v>600</v>
      </c>
      <c r="C15" s="168">
        <v>60014</v>
      </c>
      <c r="D15" s="170">
        <v>6050</v>
      </c>
      <c r="E15" s="171" t="s">
        <v>263</v>
      </c>
      <c r="F15" s="170">
        <v>470</v>
      </c>
      <c r="G15" s="170">
        <f>H15+I15</f>
        <v>0</v>
      </c>
      <c r="H15" s="170">
        <v>0</v>
      </c>
      <c r="I15" s="171">
        <v>0</v>
      </c>
      <c r="J15" s="170">
        <v>0</v>
      </c>
      <c r="K15" s="170">
        <v>470</v>
      </c>
      <c r="L15" s="169" t="s">
        <v>236</v>
      </c>
    </row>
    <row r="16" spans="1:12" s="6" customFormat="1" ht="54">
      <c r="A16" s="167" t="s">
        <v>24</v>
      </c>
      <c r="B16" s="168">
        <v>600</v>
      </c>
      <c r="C16" s="168">
        <v>60014</v>
      </c>
      <c r="D16" s="168">
        <v>6050</v>
      </c>
      <c r="E16" s="169" t="s">
        <v>281</v>
      </c>
      <c r="F16" s="168">
        <f>K16+J16+G16</f>
        <v>12000</v>
      </c>
      <c r="G16" s="168">
        <v>0</v>
      </c>
      <c r="H16" s="168">
        <v>0</v>
      </c>
      <c r="I16" s="169">
        <v>0</v>
      </c>
      <c r="J16" s="168">
        <v>6000</v>
      </c>
      <c r="K16" s="168">
        <v>6000</v>
      </c>
      <c r="L16" s="169" t="s">
        <v>236</v>
      </c>
    </row>
    <row r="17" spans="1:12" s="172" customFormat="1" ht="55.5" customHeight="1">
      <c r="A17" s="173" t="s">
        <v>226</v>
      </c>
      <c r="B17" s="170">
        <v>600</v>
      </c>
      <c r="C17" s="170">
        <v>60014</v>
      </c>
      <c r="D17" s="170">
        <v>6050</v>
      </c>
      <c r="E17" s="171" t="s">
        <v>228</v>
      </c>
      <c r="F17" s="168">
        <v>2300</v>
      </c>
      <c r="G17" s="168">
        <v>0</v>
      </c>
      <c r="H17" s="170">
        <v>0</v>
      </c>
      <c r="I17" s="171">
        <v>0</v>
      </c>
      <c r="J17" s="170">
        <v>1150</v>
      </c>
      <c r="K17" s="170">
        <v>1150</v>
      </c>
      <c r="L17" s="169" t="s">
        <v>236</v>
      </c>
    </row>
    <row r="18" spans="1:12" s="172" customFormat="1" ht="55.5" customHeight="1">
      <c r="A18" s="173"/>
      <c r="B18" s="170">
        <v>600</v>
      </c>
      <c r="C18" s="170">
        <v>60014</v>
      </c>
      <c r="D18" s="170">
        <v>6050</v>
      </c>
      <c r="E18" s="171" t="s">
        <v>271</v>
      </c>
      <c r="F18" s="168">
        <f>K18+J18+G18</f>
        <v>6000</v>
      </c>
      <c r="G18" s="168">
        <v>0</v>
      </c>
      <c r="H18" s="170">
        <v>0</v>
      </c>
      <c r="I18" s="171">
        <v>0</v>
      </c>
      <c r="J18" s="170">
        <v>3000</v>
      </c>
      <c r="K18" s="170">
        <v>3000</v>
      </c>
      <c r="L18" s="169" t="s">
        <v>236</v>
      </c>
    </row>
    <row r="19" spans="1:12" s="172" customFormat="1" ht="55.5" customHeight="1">
      <c r="A19" s="173"/>
      <c r="B19" s="170">
        <v>600</v>
      </c>
      <c r="C19" s="170">
        <v>60014</v>
      </c>
      <c r="D19" s="170">
        <v>6050</v>
      </c>
      <c r="E19" s="171" t="s">
        <v>278</v>
      </c>
      <c r="F19" s="168">
        <v>4198</v>
      </c>
      <c r="G19" s="168">
        <v>50</v>
      </c>
      <c r="H19" s="170">
        <v>0</v>
      </c>
      <c r="I19" s="171">
        <v>0</v>
      </c>
      <c r="J19" s="170">
        <v>4148</v>
      </c>
      <c r="K19" s="170">
        <v>0</v>
      </c>
      <c r="L19" s="169" t="s">
        <v>236</v>
      </c>
    </row>
    <row r="20" spans="1:12" s="172" customFormat="1" ht="55.5" customHeight="1">
      <c r="A20" s="173"/>
      <c r="B20" s="170">
        <v>600</v>
      </c>
      <c r="C20" s="170">
        <v>60014</v>
      </c>
      <c r="D20" s="170">
        <v>6050</v>
      </c>
      <c r="E20" s="171" t="s">
        <v>282</v>
      </c>
      <c r="F20" s="168">
        <v>400</v>
      </c>
      <c r="G20" s="168">
        <v>0</v>
      </c>
      <c r="H20" s="170">
        <v>0</v>
      </c>
      <c r="I20" s="171">
        <v>0</v>
      </c>
      <c r="J20" s="170">
        <v>400</v>
      </c>
      <c r="K20" s="170">
        <v>0</v>
      </c>
      <c r="L20" s="169" t="s">
        <v>236</v>
      </c>
    </row>
    <row r="21" spans="1:12" s="6" customFormat="1" ht="36" customHeight="1">
      <c r="A21" s="167"/>
      <c r="B21" s="168">
        <v>750</v>
      </c>
      <c r="C21" s="168">
        <v>75020</v>
      </c>
      <c r="D21" s="168">
        <v>6050</v>
      </c>
      <c r="E21" s="169" t="s">
        <v>275</v>
      </c>
      <c r="F21" s="168">
        <v>800</v>
      </c>
      <c r="G21" s="168">
        <v>400</v>
      </c>
      <c r="H21" s="168">
        <v>400</v>
      </c>
      <c r="I21" s="169">
        <v>0</v>
      </c>
      <c r="J21" s="168">
        <v>0</v>
      </c>
      <c r="K21" s="168">
        <v>0</v>
      </c>
      <c r="L21" s="169" t="s">
        <v>279</v>
      </c>
    </row>
    <row r="22" spans="1:12" s="6" customFormat="1" ht="39.75" customHeight="1">
      <c r="A22" s="167"/>
      <c r="B22" s="168">
        <v>754</v>
      </c>
      <c r="C22" s="168">
        <v>75411</v>
      </c>
      <c r="D22" s="168">
        <v>6060</v>
      </c>
      <c r="E22" s="169" t="s">
        <v>276</v>
      </c>
      <c r="F22" s="168">
        <v>950</v>
      </c>
      <c r="G22" s="168">
        <v>950</v>
      </c>
      <c r="H22" s="168">
        <v>950</v>
      </c>
      <c r="I22" s="169">
        <v>0</v>
      </c>
      <c r="J22" s="168">
        <v>0</v>
      </c>
      <c r="K22" s="168">
        <v>0</v>
      </c>
      <c r="L22" s="169" t="s">
        <v>277</v>
      </c>
    </row>
    <row r="23" spans="1:12" s="172" customFormat="1" ht="22.5" customHeight="1">
      <c r="A23" s="203" t="s">
        <v>147</v>
      </c>
      <c r="B23" s="203"/>
      <c r="C23" s="203"/>
      <c r="D23" s="203"/>
      <c r="E23" s="203"/>
      <c r="F23" s="174">
        <f aca="true" t="shared" si="0" ref="F23:K23">SUM(F9:F22)</f>
        <v>38434</v>
      </c>
      <c r="G23" s="174">
        <f t="shared" si="0"/>
        <v>3210</v>
      </c>
      <c r="H23" s="174">
        <f t="shared" si="0"/>
        <v>3160</v>
      </c>
      <c r="I23" s="174">
        <f t="shared" si="0"/>
        <v>0</v>
      </c>
      <c r="J23" s="174">
        <f t="shared" si="0"/>
        <v>16684</v>
      </c>
      <c r="K23" s="174">
        <f t="shared" si="0"/>
        <v>13220</v>
      </c>
      <c r="L23" s="175" t="s">
        <v>49</v>
      </c>
    </row>
    <row r="25" ht="12.75">
      <c r="A25" s="1" t="s">
        <v>83</v>
      </c>
    </row>
    <row r="26" ht="12.75">
      <c r="A26" s="1" t="s">
        <v>80</v>
      </c>
    </row>
    <row r="27" ht="12.75">
      <c r="A27" s="1" t="s">
        <v>81</v>
      </c>
    </row>
    <row r="28" ht="12.75">
      <c r="A28" s="1" t="s">
        <v>82</v>
      </c>
    </row>
    <row r="30" ht="12.75">
      <c r="A30" s="97" t="s">
        <v>216</v>
      </c>
    </row>
  </sheetData>
  <mergeCells count="16">
    <mergeCell ref="J4:J7"/>
    <mergeCell ref="A23:E23"/>
    <mergeCell ref="H4:I4"/>
    <mergeCell ref="H5:H7"/>
    <mergeCell ref="I5:I7"/>
    <mergeCell ref="D3:D7"/>
    <mergeCell ref="A1:L1"/>
    <mergeCell ref="A3:A7"/>
    <mergeCell ref="B3:B7"/>
    <mergeCell ref="C3:C7"/>
    <mergeCell ref="E3:E7"/>
    <mergeCell ref="G3:K3"/>
    <mergeCell ref="L3:L7"/>
    <mergeCell ref="G4:G7"/>
    <mergeCell ref="F3:F7"/>
    <mergeCell ref="K4:K7"/>
  </mergeCells>
  <printOptions horizontalCentered="1"/>
  <pageMargins left="0.5118110236220472" right="0.3937007874015748" top="0.8267716535433072" bottom="0.7874015748031497" header="0.5118110236220472" footer="0.5118110236220472"/>
  <pageSetup fitToHeight="1" fitToWidth="1" horizontalDpi="600" verticalDpi="600" orientation="landscape" paperSize="9" scale="54" r:id="rId1"/>
  <headerFooter alignWithMargins="0">
    <oddHeader>&amp;R&amp;"Arial CE,Pogrubiony"&amp;14Załącznik nr 13&amp;"Arial CE,Standardowy"
do uchwały Rady Powiatu Wołowskiego w sprawie budżetu powiatu na rok &amp;12 2009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A1">
      <selection activeCell="G4" sqref="G4:G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200" t="s">
        <v>245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1" t="s">
        <v>42</v>
      </c>
    </row>
    <row r="3" spans="1:12" s="63" customFormat="1" ht="19.5" customHeight="1">
      <c r="A3" s="201" t="s">
        <v>61</v>
      </c>
      <c r="B3" s="201" t="s">
        <v>2</v>
      </c>
      <c r="C3" s="201" t="s">
        <v>41</v>
      </c>
      <c r="D3" s="201" t="s">
        <v>155</v>
      </c>
      <c r="E3" s="202" t="s">
        <v>159</v>
      </c>
      <c r="F3" s="202" t="s">
        <v>150</v>
      </c>
      <c r="G3" s="202" t="s">
        <v>87</v>
      </c>
      <c r="H3" s="202"/>
      <c r="I3" s="202"/>
      <c r="J3" s="202"/>
      <c r="K3" s="202"/>
      <c r="L3" s="202" t="s">
        <v>156</v>
      </c>
    </row>
    <row r="4" spans="1:12" s="63" customFormat="1" ht="19.5" customHeight="1">
      <c r="A4" s="201"/>
      <c r="B4" s="201"/>
      <c r="C4" s="201"/>
      <c r="D4" s="201"/>
      <c r="E4" s="202"/>
      <c r="F4" s="202"/>
      <c r="G4" s="202" t="s">
        <v>246</v>
      </c>
      <c r="H4" s="202" t="s">
        <v>211</v>
      </c>
      <c r="I4" s="202"/>
      <c r="J4" s="202"/>
      <c r="K4" s="202"/>
      <c r="L4" s="202"/>
    </row>
    <row r="5" spans="1:12" s="63" customFormat="1" ht="29.25" customHeight="1">
      <c r="A5" s="201"/>
      <c r="B5" s="201"/>
      <c r="C5" s="201"/>
      <c r="D5" s="201"/>
      <c r="E5" s="202"/>
      <c r="F5" s="202"/>
      <c r="G5" s="202"/>
      <c r="H5" s="202" t="s">
        <v>157</v>
      </c>
      <c r="I5" s="202" t="s">
        <v>135</v>
      </c>
      <c r="J5" s="202" t="s">
        <v>160</v>
      </c>
      <c r="K5" s="202" t="s">
        <v>136</v>
      </c>
      <c r="L5" s="202"/>
    </row>
    <row r="6" spans="1:12" s="63" customFormat="1" ht="19.5" customHeight="1">
      <c r="A6" s="201"/>
      <c r="B6" s="201"/>
      <c r="C6" s="201"/>
      <c r="D6" s="201"/>
      <c r="E6" s="202"/>
      <c r="F6" s="202"/>
      <c r="G6" s="202"/>
      <c r="H6" s="202"/>
      <c r="I6" s="202"/>
      <c r="J6" s="202"/>
      <c r="K6" s="202"/>
      <c r="L6" s="202"/>
    </row>
    <row r="7" spans="1:12" s="63" customFormat="1" ht="19.5" customHeight="1">
      <c r="A7" s="201"/>
      <c r="B7" s="201"/>
      <c r="C7" s="201"/>
      <c r="D7" s="201"/>
      <c r="E7" s="202"/>
      <c r="F7" s="202"/>
      <c r="G7" s="202"/>
      <c r="H7" s="202"/>
      <c r="I7" s="202"/>
      <c r="J7" s="202"/>
      <c r="K7" s="202"/>
      <c r="L7" s="202"/>
    </row>
    <row r="8" spans="1:12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51" customHeight="1">
      <c r="A9" s="42" t="s">
        <v>12</v>
      </c>
      <c r="B9" s="24"/>
      <c r="C9" s="24"/>
      <c r="D9" s="24"/>
      <c r="E9" s="24"/>
      <c r="F9" s="24"/>
      <c r="G9" s="24"/>
      <c r="H9" s="24"/>
      <c r="I9" s="24"/>
      <c r="J9" s="98" t="s">
        <v>158</v>
      </c>
      <c r="K9" s="24"/>
      <c r="L9" s="24"/>
    </row>
    <row r="10" spans="1:12" ht="51">
      <c r="A10" s="43" t="s">
        <v>13</v>
      </c>
      <c r="B10" s="26"/>
      <c r="C10" s="26"/>
      <c r="D10" s="26"/>
      <c r="E10" s="26"/>
      <c r="F10" s="26"/>
      <c r="G10" s="26"/>
      <c r="H10" s="26"/>
      <c r="I10" s="26"/>
      <c r="J10" s="104" t="s">
        <v>158</v>
      </c>
      <c r="K10" s="26"/>
      <c r="L10" s="26"/>
    </row>
    <row r="11" spans="1:12" ht="51">
      <c r="A11" s="43" t="s">
        <v>14</v>
      </c>
      <c r="B11" s="26"/>
      <c r="C11" s="26"/>
      <c r="D11" s="26"/>
      <c r="E11" s="26"/>
      <c r="F11" s="26"/>
      <c r="G11" s="26"/>
      <c r="H11" s="26"/>
      <c r="I11" s="26"/>
      <c r="J11" s="105" t="s">
        <v>158</v>
      </c>
      <c r="K11" s="26"/>
      <c r="L11" s="26"/>
    </row>
    <row r="12" spans="1:12" ht="51">
      <c r="A12" s="43" t="s">
        <v>1</v>
      </c>
      <c r="B12" s="26"/>
      <c r="C12" s="26"/>
      <c r="D12" s="26"/>
      <c r="E12" s="26"/>
      <c r="F12" s="26"/>
      <c r="G12" s="26"/>
      <c r="H12" s="26"/>
      <c r="I12" s="26"/>
      <c r="J12" s="103" t="s">
        <v>158</v>
      </c>
      <c r="K12" s="26"/>
      <c r="L12" s="26"/>
    </row>
    <row r="13" spans="1:12" ht="22.5" customHeight="1">
      <c r="A13" s="204" t="s">
        <v>147</v>
      </c>
      <c r="B13" s="204"/>
      <c r="C13" s="204"/>
      <c r="D13" s="204"/>
      <c r="E13" s="204"/>
      <c r="F13" s="22"/>
      <c r="G13" s="31"/>
      <c r="H13" s="22"/>
      <c r="I13" s="22"/>
      <c r="J13" s="22"/>
      <c r="K13" s="22"/>
      <c r="L13" s="92" t="s">
        <v>49</v>
      </c>
    </row>
    <row r="15" ht="12.75">
      <c r="A15" s="1" t="s">
        <v>83</v>
      </c>
    </row>
    <row r="16" ht="12.75">
      <c r="A16" s="1" t="s">
        <v>80</v>
      </c>
    </row>
    <row r="17" ht="12.75">
      <c r="A17" s="1" t="s">
        <v>81</v>
      </c>
    </row>
    <row r="18" ht="12.75">
      <c r="A18" s="1" t="s">
        <v>82</v>
      </c>
    </row>
    <row r="20" ht="12.75">
      <c r="A20" s="97" t="s">
        <v>216</v>
      </c>
    </row>
  </sheetData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2"/>
  <sheetViews>
    <sheetView showGridLines="0" workbookViewId="0" topLeftCell="C1">
      <selection activeCell="B22" sqref="B22"/>
    </sheetView>
  </sheetViews>
  <sheetFormatPr defaultColWidth="9.00390625" defaultRowHeight="12.75"/>
  <cols>
    <col min="1" max="1" width="3.625" style="109" bestFit="1" customWidth="1"/>
    <col min="2" max="2" width="22.125" style="109" customWidth="1"/>
    <col min="3" max="3" width="8.375" style="109" customWidth="1"/>
    <col min="4" max="4" width="9.875" style="109" customWidth="1"/>
    <col min="5" max="5" width="11.875" style="109" customWidth="1"/>
    <col min="6" max="6" width="11.375" style="109" customWidth="1"/>
    <col min="7" max="9" width="11.625" style="109" customWidth="1"/>
    <col min="10" max="10" width="11.00390625" style="109" customWidth="1"/>
    <col min="11" max="11" width="11.125" style="109" customWidth="1"/>
    <col min="12" max="12" width="11.375" style="109" customWidth="1"/>
    <col min="13" max="13" width="11.25390625" style="109" customWidth="1"/>
    <col min="14" max="14" width="12.375" style="109" customWidth="1"/>
    <col min="15" max="15" width="8.25390625" style="109" customWidth="1"/>
    <col min="16" max="16" width="9.375" style="109" customWidth="1"/>
    <col min="17" max="17" width="10.625" style="109" customWidth="1"/>
    <col min="18" max="16384" width="10.25390625" style="109" customWidth="1"/>
  </cols>
  <sheetData>
    <row r="1" spans="1:17" ht="12.75">
      <c r="A1" s="186" t="s">
        <v>138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3" spans="1:17" ht="11.25">
      <c r="A3" s="185" t="s">
        <v>61</v>
      </c>
      <c r="B3" s="185" t="s">
        <v>88</v>
      </c>
      <c r="C3" s="184" t="s">
        <v>89</v>
      </c>
      <c r="D3" s="184" t="s">
        <v>212</v>
      </c>
      <c r="E3" s="184" t="s">
        <v>143</v>
      </c>
      <c r="F3" s="185" t="s">
        <v>6</v>
      </c>
      <c r="G3" s="185"/>
      <c r="H3" s="185" t="s">
        <v>87</v>
      </c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1.25">
      <c r="A4" s="185"/>
      <c r="B4" s="185"/>
      <c r="C4" s="184"/>
      <c r="D4" s="184"/>
      <c r="E4" s="184"/>
      <c r="F4" s="184" t="s">
        <v>140</v>
      </c>
      <c r="G4" s="184" t="s">
        <v>141</v>
      </c>
      <c r="H4" s="185" t="s">
        <v>59</v>
      </c>
      <c r="I4" s="185"/>
      <c r="J4" s="185"/>
      <c r="K4" s="185"/>
      <c r="L4" s="185"/>
      <c r="M4" s="185"/>
      <c r="N4" s="185"/>
      <c r="O4" s="185"/>
      <c r="P4" s="185"/>
      <c r="Q4" s="185"/>
    </row>
    <row r="5" spans="1:17" ht="11.25">
      <c r="A5" s="185"/>
      <c r="B5" s="185"/>
      <c r="C5" s="184"/>
      <c r="D5" s="184"/>
      <c r="E5" s="184"/>
      <c r="F5" s="184"/>
      <c r="G5" s="184"/>
      <c r="H5" s="184" t="s">
        <v>91</v>
      </c>
      <c r="I5" s="185" t="s">
        <v>92</v>
      </c>
      <c r="J5" s="185"/>
      <c r="K5" s="185"/>
      <c r="L5" s="185"/>
      <c r="M5" s="185"/>
      <c r="N5" s="185"/>
      <c r="O5" s="185"/>
      <c r="P5" s="185"/>
      <c r="Q5" s="185"/>
    </row>
    <row r="6" spans="1:17" ht="14.25" customHeight="1">
      <c r="A6" s="185"/>
      <c r="B6" s="185"/>
      <c r="C6" s="184"/>
      <c r="D6" s="184"/>
      <c r="E6" s="184"/>
      <c r="F6" s="184"/>
      <c r="G6" s="184"/>
      <c r="H6" s="184"/>
      <c r="I6" s="185" t="s">
        <v>93</v>
      </c>
      <c r="J6" s="185"/>
      <c r="K6" s="185"/>
      <c r="L6" s="185"/>
      <c r="M6" s="185" t="s">
        <v>90</v>
      </c>
      <c r="N6" s="185"/>
      <c r="O6" s="185"/>
      <c r="P6" s="185"/>
      <c r="Q6" s="185"/>
    </row>
    <row r="7" spans="1:17" ht="12.75" customHeight="1">
      <c r="A7" s="185"/>
      <c r="B7" s="185"/>
      <c r="C7" s="184"/>
      <c r="D7" s="184"/>
      <c r="E7" s="184"/>
      <c r="F7" s="184"/>
      <c r="G7" s="184"/>
      <c r="H7" s="184"/>
      <c r="I7" s="184" t="s">
        <v>94</v>
      </c>
      <c r="J7" s="185" t="s">
        <v>95</v>
      </c>
      <c r="K7" s="185"/>
      <c r="L7" s="185"/>
      <c r="M7" s="184" t="s">
        <v>96</v>
      </c>
      <c r="N7" s="184" t="s">
        <v>95</v>
      </c>
      <c r="O7" s="184"/>
      <c r="P7" s="184"/>
      <c r="Q7" s="184"/>
    </row>
    <row r="8" spans="1:17" ht="48" customHeight="1">
      <c r="A8" s="185"/>
      <c r="B8" s="185"/>
      <c r="C8" s="184"/>
      <c r="D8" s="184"/>
      <c r="E8" s="184"/>
      <c r="F8" s="184"/>
      <c r="G8" s="184"/>
      <c r="H8" s="184"/>
      <c r="I8" s="184"/>
      <c r="J8" s="62" t="s">
        <v>142</v>
      </c>
      <c r="K8" s="62" t="s">
        <v>97</v>
      </c>
      <c r="L8" s="62" t="s">
        <v>98</v>
      </c>
      <c r="M8" s="184"/>
      <c r="N8" s="62" t="s">
        <v>238</v>
      </c>
      <c r="O8" s="62" t="s">
        <v>142</v>
      </c>
      <c r="P8" s="62" t="s">
        <v>97</v>
      </c>
      <c r="Q8" s="62" t="s">
        <v>99</v>
      </c>
    </row>
    <row r="9" spans="1:17" ht="10.5" customHeight="1">
      <c r="A9" s="108">
        <v>1</v>
      </c>
      <c r="B9" s="108">
        <v>2</v>
      </c>
      <c r="C9" s="108">
        <v>3</v>
      </c>
      <c r="D9" s="108">
        <v>4</v>
      </c>
      <c r="E9" s="108">
        <v>5</v>
      </c>
      <c r="F9" s="108">
        <v>6</v>
      </c>
      <c r="G9" s="108">
        <v>7</v>
      </c>
      <c r="H9" s="108">
        <v>8</v>
      </c>
      <c r="I9" s="108">
        <v>9</v>
      </c>
      <c r="J9" s="108">
        <v>10</v>
      </c>
      <c r="K9" s="108">
        <v>11</v>
      </c>
      <c r="L9" s="108">
        <v>12</v>
      </c>
      <c r="M9" s="108">
        <v>13</v>
      </c>
      <c r="N9" s="108">
        <v>14</v>
      </c>
      <c r="O9" s="108">
        <v>15</v>
      </c>
      <c r="P9" s="108">
        <v>16</v>
      </c>
      <c r="Q9" s="108">
        <v>17</v>
      </c>
    </row>
    <row r="10" spans="1:17" s="113" customFormat="1" ht="11.25">
      <c r="A10" s="110">
        <v>1</v>
      </c>
      <c r="B10" s="111" t="s">
        <v>100</v>
      </c>
      <c r="C10" s="210" t="s">
        <v>49</v>
      </c>
      <c r="D10" s="211"/>
      <c r="E10" s="112">
        <f>F10+G10</f>
        <v>21720000</v>
      </c>
      <c r="F10" s="112">
        <f>F15+F23+F31+F39+F47+F55+F63</f>
        <v>12040000</v>
      </c>
      <c r="G10" s="112">
        <f>SUM(G15+G23+G31+G39+G47+G55+G63)</f>
        <v>9680000</v>
      </c>
      <c r="H10" s="112">
        <f>I10+M10</f>
        <v>20040000</v>
      </c>
      <c r="I10" s="112">
        <f>J10+K10+L10</f>
        <v>12040000</v>
      </c>
      <c r="J10" s="112">
        <f>J15+J23+J31+J39+J47+J55+J63</f>
        <v>4000000</v>
      </c>
      <c r="K10" s="112">
        <f>K15+K23+K31+K39+K47+K55+K63</f>
        <v>1637500</v>
      </c>
      <c r="L10" s="112">
        <f>L15+L23+L31+L39+L47+L55+L63</f>
        <v>6402500</v>
      </c>
      <c r="M10" s="112">
        <f>N10+P10</f>
        <v>8000000</v>
      </c>
      <c r="N10" s="112">
        <f>N23+N31+N39+N47+N55+N63</f>
        <v>8000000</v>
      </c>
      <c r="O10" s="111"/>
      <c r="P10" s="112">
        <f>P15</f>
        <v>0</v>
      </c>
      <c r="Q10" s="111"/>
    </row>
    <row r="11" spans="1:17" ht="11.25">
      <c r="A11" s="207" t="s">
        <v>101</v>
      </c>
      <c r="B11" s="114" t="s">
        <v>224</v>
      </c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3"/>
    </row>
    <row r="12" spans="1:17" ht="11.25">
      <c r="A12" s="207"/>
      <c r="B12" s="114" t="s">
        <v>103</v>
      </c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3"/>
    </row>
    <row r="13" spans="1:17" ht="11.25">
      <c r="A13" s="207"/>
      <c r="B13" s="114" t="s">
        <v>104</v>
      </c>
      <c r="C13" s="181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3"/>
    </row>
    <row r="14" spans="1:17" ht="33.75">
      <c r="A14" s="207"/>
      <c r="B14" s="115" t="s">
        <v>266</v>
      </c>
      <c r="C14" s="181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3"/>
    </row>
    <row r="15" spans="1:17" ht="22.5">
      <c r="A15" s="207"/>
      <c r="B15" s="114" t="s">
        <v>106</v>
      </c>
      <c r="C15" s="114"/>
      <c r="D15" s="115" t="s">
        <v>229</v>
      </c>
      <c r="E15" s="116">
        <f>SUM(E16:E18)</f>
        <v>1000000</v>
      </c>
      <c r="F15" s="116">
        <f aca="true" t="shared" si="0" ref="F15:Q15">SUM(F16:F18)</f>
        <v>1000000</v>
      </c>
      <c r="G15" s="116">
        <f>SUM(G16:G18)</f>
        <v>0</v>
      </c>
      <c r="H15" s="116">
        <f t="shared" si="0"/>
        <v>1000000</v>
      </c>
      <c r="I15" s="116">
        <f t="shared" si="0"/>
        <v>1000000</v>
      </c>
      <c r="J15" s="116">
        <f t="shared" si="0"/>
        <v>0</v>
      </c>
      <c r="K15" s="116">
        <f t="shared" si="0"/>
        <v>350000</v>
      </c>
      <c r="L15" s="116">
        <f t="shared" si="0"/>
        <v>650000</v>
      </c>
      <c r="M15" s="116">
        <f>P15</f>
        <v>0</v>
      </c>
      <c r="N15" s="116">
        <f t="shared" si="0"/>
        <v>0</v>
      </c>
      <c r="O15" s="116">
        <f t="shared" si="0"/>
        <v>0</v>
      </c>
      <c r="P15" s="116">
        <f t="shared" si="0"/>
        <v>0</v>
      </c>
      <c r="Q15" s="116">
        <f t="shared" si="0"/>
        <v>0</v>
      </c>
    </row>
    <row r="16" spans="1:17" ht="11.25">
      <c r="A16" s="207"/>
      <c r="B16" s="114" t="s">
        <v>264</v>
      </c>
      <c r="C16" s="117"/>
      <c r="D16" s="117"/>
      <c r="E16" s="116">
        <v>1000000</v>
      </c>
      <c r="F16" s="116">
        <v>1000000</v>
      </c>
      <c r="G16" s="116">
        <v>0</v>
      </c>
      <c r="H16" s="116">
        <f>I16+M16</f>
        <v>1000000</v>
      </c>
      <c r="I16" s="116">
        <f>K16+L16</f>
        <v>1000000</v>
      </c>
      <c r="J16" s="118"/>
      <c r="K16" s="118">
        <v>350000</v>
      </c>
      <c r="L16" s="118">
        <v>650000</v>
      </c>
      <c r="M16" s="116"/>
      <c r="N16" s="117"/>
      <c r="O16" s="117"/>
      <c r="P16" s="128"/>
      <c r="Q16" s="117"/>
    </row>
    <row r="17" spans="1:17" ht="11.25">
      <c r="A17" s="207"/>
      <c r="B17" s="114" t="s">
        <v>225</v>
      </c>
      <c r="C17" s="117"/>
      <c r="D17" s="117"/>
      <c r="E17" s="116"/>
      <c r="F17" s="116"/>
      <c r="G17" s="116"/>
      <c r="H17" s="118"/>
      <c r="I17" s="118"/>
      <c r="J17" s="118"/>
      <c r="K17" s="118"/>
      <c r="L17" s="118"/>
      <c r="M17" s="116">
        <f>P17</f>
        <v>0</v>
      </c>
      <c r="N17" s="117"/>
      <c r="O17" s="117"/>
      <c r="P17" s="117"/>
      <c r="Q17" s="117"/>
    </row>
    <row r="18" spans="1:17" ht="11.25">
      <c r="A18" s="207"/>
      <c r="B18" s="114" t="s">
        <v>265</v>
      </c>
      <c r="C18" s="117"/>
      <c r="D18" s="117"/>
      <c r="E18" s="116"/>
      <c r="F18" s="116"/>
      <c r="G18" s="116"/>
      <c r="H18" s="118"/>
      <c r="I18" s="118"/>
      <c r="J18" s="118"/>
      <c r="K18" s="118"/>
      <c r="L18" s="118"/>
      <c r="M18" s="116">
        <f>P18</f>
        <v>0</v>
      </c>
      <c r="N18" s="118"/>
      <c r="O18" s="117"/>
      <c r="P18" s="117"/>
      <c r="Q18" s="117"/>
    </row>
    <row r="19" spans="1:17" ht="11.25">
      <c r="A19" s="207" t="s">
        <v>107</v>
      </c>
      <c r="B19" s="114" t="s">
        <v>224</v>
      </c>
      <c r="C19" s="181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3"/>
    </row>
    <row r="20" spans="1:17" ht="11.25">
      <c r="A20" s="207"/>
      <c r="B20" s="114" t="s">
        <v>103</v>
      </c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3"/>
    </row>
    <row r="21" spans="1:17" ht="11.25">
      <c r="A21" s="207"/>
      <c r="B21" s="114" t="s">
        <v>104</v>
      </c>
      <c r="C21" s="181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3"/>
    </row>
    <row r="22" spans="1:17" ht="45" customHeight="1">
      <c r="A22" s="207"/>
      <c r="B22" s="115" t="s">
        <v>267</v>
      </c>
      <c r="C22" s="181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3"/>
    </row>
    <row r="23" spans="1:17" ht="22.5">
      <c r="A23" s="207"/>
      <c r="B23" s="114" t="s">
        <v>106</v>
      </c>
      <c r="C23" s="114"/>
      <c r="D23" s="115" t="s">
        <v>229</v>
      </c>
      <c r="E23" s="116">
        <f>SUM(E24:E26)</f>
        <v>1000000</v>
      </c>
      <c r="F23" s="116">
        <f aca="true" t="shared" si="1" ref="F23:Q23">SUM(F24:F26)</f>
        <v>1000000</v>
      </c>
      <c r="G23" s="116">
        <f t="shared" si="1"/>
        <v>0</v>
      </c>
      <c r="H23" s="116">
        <f t="shared" si="1"/>
        <v>1000000</v>
      </c>
      <c r="I23" s="116">
        <f t="shared" si="1"/>
        <v>1000000</v>
      </c>
      <c r="J23" s="116">
        <f t="shared" si="1"/>
        <v>0</v>
      </c>
      <c r="K23" s="116">
        <f t="shared" si="1"/>
        <v>400000</v>
      </c>
      <c r="L23" s="116">
        <f t="shared" si="1"/>
        <v>600000</v>
      </c>
      <c r="M23" s="116">
        <f>N23</f>
        <v>0</v>
      </c>
      <c r="N23" s="116">
        <f t="shared" si="1"/>
        <v>0</v>
      </c>
      <c r="O23" s="116">
        <f t="shared" si="1"/>
        <v>0</v>
      </c>
      <c r="P23" s="116">
        <f t="shared" si="1"/>
        <v>0</v>
      </c>
      <c r="Q23" s="116">
        <f t="shared" si="1"/>
        <v>0</v>
      </c>
    </row>
    <row r="24" spans="1:17" ht="11.25">
      <c r="A24" s="207"/>
      <c r="B24" s="114" t="s">
        <v>264</v>
      </c>
      <c r="C24" s="117"/>
      <c r="D24" s="117"/>
      <c r="E24" s="116">
        <v>1000000</v>
      </c>
      <c r="F24" s="116">
        <v>1000000</v>
      </c>
      <c r="G24" s="116"/>
      <c r="H24" s="116">
        <f>I24+M24</f>
        <v>1000000</v>
      </c>
      <c r="I24" s="116">
        <f>J24+L24+K24</f>
        <v>1000000</v>
      </c>
      <c r="J24" s="118"/>
      <c r="K24" s="118">
        <v>400000</v>
      </c>
      <c r="L24" s="118">
        <v>600000</v>
      </c>
      <c r="M24" s="116">
        <f>N24</f>
        <v>0</v>
      </c>
      <c r="N24" s="117"/>
      <c r="O24" s="117"/>
      <c r="P24" s="117"/>
      <c r="Q24" s="117"/>
    </row>
    <row r="25" spans="1:17" ht="11.25">
      <c r="A25" s="207"/>
      <c r="B25" s="114" t="s">
        <v>225</v>
      </c>
      <c r="C25" s="117"/>
      <c r="D25" s="117"/>
      <c r="E25" s="116"/>
      <c r="F25" s="116"/>
      <c r="G25" s="116"/>
      <c r="H25" s="116">
        <f>I25+M25</f>
        <v>0</v>
      </c>
      <c r="I25" s="116">
        <f>J25+L25</f>
        <v>0</v>
      </c>
      <c r="J25" s="118"/>
      <c r="K25" s="118"/>
      <c r="L25" s="118"/>
      <c r="M25" s="116">
        <f>N25</f>
        <v>0</v>
      </c>
      <c r="N25" s="117"/>
      <c r="O25" s="117"/>
      <c r="P25" s="117"/>
      <c r="Q25" s="117"/>
    </row>
    <row r="26" spans="1:17" ht="11.25">
      <c r="A26" s="207"/>
      <c r="B26" s="114" t="s">
        <v>265</v>
      </c>
      <c r="C26" s="117"/>
      <c r="D26" s="117"/>
      <c r="E26" s="116"/>
      <c r="F26" s="116"/>
      <c r="G26" s="116"/>
      <c r="H26" s="116">
        <f>I26+M26</f>
        <v>0</v>
      </c>
      <c r="I26" s="116">
        <f>J26+L26</f>
        <v>0</v>
      </c>
      <c r="J26" s="118"/>
      <c r="K26" s="118"/>
      <c r="L26" s="118"/>
      <c r="M26" s="116">
        <f>N26</f>
        <v>0</v>
      </c>
      <c r="N26" s="118"/>
      <c r="O26" s="117"/>
      <c r="P26" s="117"/>
      <c r="Q26" s="117"/>
    </row>
    <row r="27" spans="1:17" ht="11.25">
      <c r="A27" s="207" t="s">
        <v>108</v>
      </c>
      <c r="B27" s="114" t="s">
        <v>224</v>
      </c>
      <c r="C27" s="181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3"/>
    </row>
    <row r="28" spans="1:17" ht="11.25">
      <c r="A28" s="207"/>
      <c r="B28" s="114" t="s">
        <v>103</v>
      </c>
      <c r="C28" s="181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3"/>
    </row>
    <row r="29" spans="1:17" ht="11.25">
      <c r="A29" s="207"/>
      <c r="B29" s="114" t="s">
        <v>104</v>
      </c>
      <c r="C29" s="181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3"/>
    </row>
    <row r="30" spans="1:17" ht="101.25">
      <c r="A30" s="207"/>
      <c r="B30" s="115" t="s">
        <v>268</v>
      </c>
      <c r="C30" s="181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3"/>
    </row>
    <row r="31" spans="1:17" ht="22.5">
      <c r="A31" s="207"/>
      <c r="B31" s="114" t="s">
        <v>106</v>
      </c>
      <c r="C31" s="114"/>
      <c r="D31" s="115" t="s">
        <v>229</v>
      </c>
      <c r="E31" s="116">
        <f>SUM(E32:E34)</f>
        <v>3610000</v>
      </c>
      <c r="F31" s="116">
        <f aca="true" t="shared" si="2" ref="F31:Q31">SUM(F32:F34)</f>
        <v>1930000</v>
      </c>
      <c r="G31" s="116">
        <f t="shared" si="2"/>
        <v>1680000</v>
      </c>
      <c r="H31" s="116">
        <f t="shared" si="2"/>
        <v>3610000</v>
      </c>
      <c r="I31" s="116">
        <f t="shared" si="2"/>
        <v>1930000</v>
      </c>
      <c r="J31" s="116">
        <f t="shared" si="2"/>
        <v>0</v>
      </c>
      <c r="K31" s="116">
        <f t="shared" si="2"/>
        <v>777500</v>
      </c>
      <c r="L31" s="116">
        <f t="shared" si="2"/>
        <v>1152500</v>
      </c>
      <c r="M31" s="116">
        <f>SUM(N31:Q31)</f>
        <v>1680000</v>
      </c>
      <c r="N31" s="116">
        <f t="shared" si="2"/>
        <v>0</v>
      </c>
      <c r="O31" s="116">
        <f t="shared" si="2"/>
        <v>0</v>
      </c>
      <c r="P31" s="116">
        <f t="shared" si="2"/>
        <v>0</v>
      </c>
      <c r="Q31" s="128">
        <f t="shared" si="2"/>
        <v>1680000</v>
      </c>
    </row>
    <row r="32" spans="1:17" ht="11.25">
      <c r="A32" s="207"/>
      <c r="B32" s="114" t="s">
        <v>264</v>
      </c>
      <c r="C32" s="117"/>
      <c r="D32" s="117"/>
      <c r="E32" s="116">
        <f>SUM(F32:G32)</f>
        <v>3610000</v>
      </c>
      <c r="F32" s="116">
        <v>1930000</v>
      </c>
      <c r="G32" s="116">
        <v>1680000</v>
      </c>
      <c r="H32" s="116">
        <f>I32+M32</f>
        <v>3610000</v>
      </c>
      <c r="I32" s="116">
        <f>J32+L32+K32</f>
        <v>1930000</v>
      </c>
      <c r="J32" s="118"/>
      <c r="K32" s="118">
        <v>777500</v>
      </c>
      <c r="L32" s="118">
        <v>1152500</v>
      </c>
      <c r="M32" s="116">
        <f>SUM(N32:Q32)</f>
        <v>1680000</v>
      </c>
      <c r="N32" s="117"/>
      <c r="O32" s="117"/>
      <c r="P32" s="117"/>
      <c r="Q32" s="165">
        <v>1680000</v>
      </c>
    </row>
    <row r="33" spans="1:17" ht="11.25">
      <c r="A33" s="207"/>
      <c r="B33" s="114" t="s">
        <v>225</v>
      </c>
      <c r="C33" s="117"/>
      <c r="D33" s="117"/>
      <c r="E33" s="116"/>
      <c r="F33" s="116"/>
      <c r="G33" s="116"/>
      <c r="H33" s="116">
        <f>I33+M33</f>
        <v>0</v>
      </c>
      <c r="I33" s="116">
        <f>J33+L33</f>
        <v>0</v>
      </c>
      <c r="J33" s="118"/>
      <c r="K33" s="118"/>
      <c r="L33" s="118"/>
      <c r="M33" s="116">
        <f>SUM(N33:P33)</f>
        <v>0</v>
      </c>
      <c r="N33" s="117"/>
      <c r="O33" s="117"/>
      <c r="P33" s="117"/>
      <c r="Q33" s="117"/>
    </row>
    <row r="34" spans="1:17" ht="11.25">
      <c r="A34" s="207"/>
      <c r="B34" s="114" t="s">
        <v>265</v>
      </c>
      <c r="C34" s="117"/>
      <c r="D34" s="117"/>
      <c r="E34" s="116"/>
      <c r="F34" s="116"/>
      <c r="G34" s="116"/>
      <c r="H34" s="116"/>
      <c r="I34" s="116">
        <f>J34+L34</f>
        <v>0</v>
      </c>
      <c r="J34" s="118"/>
      <c r="K34" s="118"/>
      <c r="L34" s="118"/>
      <c r="M34" s="116">
        <f>SUM(N34:P34)</f>
        <v>0</v>
      </c>
      <c r="N34" s="118"/>
      <c r="O34" s="117"/>
      <c r="P34" s="117"/>
      <c r="Q34" s="117"/>
    </row>
    <row r="35" spans="1:17" ht="11.25">
      <c r="A35" s="207" t="s">
        <v>230</v>
      </c>
      <c r="B35" s="114" t="s">
        <v>224</v>
      </c>
      <c r="C35" s="181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3"/>
    </row>
    <row r="36" spans="1:17" ht="11.25">
      <c r="A36" s="207"/>
      <c r="B36" s="114" t="s">
        <v>103</v>
      </c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3"/>
    </row>
    <row r="37" spans="1:17" ht="11.25">
      <c r="A37" s="207"/>
      <c r="B37" s="114" t="s">
        <v>104</v>
      </c>
      <c r="C37" s="18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3"/>
    </row>
    <row r="38" spans="1:17" ht="56.25">
      <c r="A38" s="207"/>
      <c r="B38" s="115" t="s">
        <v>269</v>
      </c>
      <c r="C38" s="181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3"/>
    </row>
    <row r="39" spans="1:17" ht="22.5">
      <c r="A39" s="207"/>
      <c r="B39" s="114" t="s">
        <v>106</v>
      </c>
      <c r="C39" s="114"/>
      <c r="D39" s="115" t="s">
        <v>229</v>
      </c>
      <c r="E39" s="116">
        <f>SUM(E40:E42)</f>
        <v>50000</v>
      </c>
      <c r="F39" s="116">
        <f aca="true" t="shared" si="3" ref="F39:Q39">SUM(F40:F42)</f>
        <v>50000</v>
      </c>
      <c r="G39" s="116">
        <f t="shared" si="3"/>
        <v>0</v>
      </c>
      <c r="H39" s="116">
        <f t="shared" si="3"/>
        <v>50000</v>
      </c>
      <c r="I39" s="116">
        <f t="shared" si="3"/>
        <v>50000</v>
      </c>
      <c r="J39" s="116">
        <f t="shared" si="3"/>
        <v>0</v>
      </c>
      <c r="K39" s="116">
        <f t="shared" si="3"/>
        <v>50000</v>
      </c>
      <c r="L39" s="116">
        <f t="shared" si="3"/>
        <v>0</v>
      </c>
      <c r="M39" s="116">
        <f>SUM(N39:Q39)</f>
        <v>0</v>
      </c>
      <c r="N39" s="116">
        <f t="shared" si="3"/>
        <v>0</v>
      </c>
      <c r="O39" s="116">
        <f t="shared" si="3"/>
        <v>0</v>
      </c>
      <c r="P39" s="116">
        <f t="shared" si="3"/>
        <v>0</v>
      </c>
      <c r="Q39" s="116">
        <f t="shared" si="3"/>
        <v>0</v>
      </c>
    </row>
    <row r="40" spans="1:17" ht="11.25">
      <c r="A40" s="207"/>
      <c r="B40" s="114" t="s">
        <v>264</v>
      </c>
      <c r="C40" s="117"/>
      <c r="D40" s="117"/>
      <c r="E40" s="116">
        <v>50000</v>
      </c>
      <c r="F40" s="116">
        <v>50000</v>
      </c>
      <c r="G40" s="116"/>
      <c r="H40" s="116">
        <f>I40</f>
        <v>50000</v>
      </c>
      <c r="I40" s="116">
        <f>J40+L40+K40</f>
        <v>50000</v>
      </c>
      <c r="J40" s="118"/>
      <c r="K40" s="166">
        <v>50000</v>
      </c>
      <c r="L40" s="118"/>
      <c r="M40" s="116">
        <f>SUM(N40:Q40)</f>
        <v>0</v>
      </c>
      <c r="N40" s="117"/>
      <c r="O40" s="117"/>
      <c r="P40" s="117"/>
      <c r="Q40" s="117"/>
    </row>
    <row r="41" spans="1:17" ht="11.25">
      <c r="A41" s="207"/>
      <c r="B41" s="114" t="s">
        <v>225</v>
      </c>
      <c r="C41" s="117"/>
      <c r="D41" s="117"/>
      <c r="E41" s="116"/>
      <c r="F41" s="116"/>
      <c r="G41" s="116"/>
      <c r="H41" s="116">
        <f>I41+M41</f>
        <v>0</v>
      </c>
      <c r="I41" s="116">
        <f>J41+L41</f>
        <v>0</v>
      </c>
      <c r="J41" s="118"/>
      <c r="K41" s="118"/>
      <c r="L41" s="118"/>
      <c r="M41" s="116">
        <f>SUM(N41:Q41)</f>
        <v>0</v>
      </c>
      <c r="N41" s="118"/>
      <c r="O41" s="117"/>
      <c r="P41" s="117"/>
      <c r="Q41" s="117"/>
    </row>
    <row r="42" spans="1:17" ht="11.25">
      <c r="A42" s="207"/>
      <c r="B42" s="114" t="s">
        <v>265</v>
      </c>
      <c r="C42" s="117"/>
      <c r="D42" s="117"/>
      <c r="E42" s="116"/>
      <c r="F42" s="116"/>
      <c r="G42" s="116"/>
      <c r="H42" s="116">
        <f>I42+M42</f>
        <v>0</v>
      </c>
      <c r="I42" s="116">
        <f>J42+L42</f>
        <v>0</v>
      </c>
      <c r="J42" s="118"/>
      <c r="K42" s="118"/>
      <c r="L42" s="118"/>
      <c r="M42" s="116">
        <f>SUM(N42:Q42)</f>
        <v>0</v>
      </c>
      <c r="N42" s="118"/>
      <c r="O42" s="117"/>
      <c r="P42" s="117"/>
      <c r="Q42" s="117"/>
    </row>
    <row r="43" spans="1:17" ht="11.25">
      <c r="A43" s="207" t="s">
        <v>231</v>
      </c>
      <c r="B43" s="114" t="s">
        <v>224</v>
      </c>
      <c r="C43" s="181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3"/>
    </row>
    <row r="44" spans="1:17" ht="11.25">
      <c r="A44" s="207"/>
      <c r="B44" s="114" t="s">
        <v>103</v>
      </c>
      <c r="C44" s="181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3"/>
    </row>
    <row r="45" spans="1:17" ht="11.25">
      <c r="A45" s="207"/>
      <c r="B45" s="114" t="s">
        <v>104</v>
      </c>
      <c r="C45" s="181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3"/>
    </row>
    <row r="46" spans="1:17" ht="56.25">
      <c r="A46" s="207"/>
      <c r="B46" s="115" t="s">
        <v>270</v>
      </c>
      <c r="C46" s="181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3"/>
    </row>
    <row r="47" spans="1:17" ht="22.5">
      <c r="A47" s="207"/>
      <c r="B47" s="114" t="s">
        <v>106</v>
      </c>
      <c r="C47" s="114"/>
      <c r="D47" s="115" t="s">
        <v>229</v>
      </c>
      <c r="E47" s="116">
        <f>SUM(E48:E50)</f>
        <v>60000</v>
      </c>
      <c r="F47" s="116">
        <f aca="true" t="shared" si="4" ref="F47:Q47">SUM(F48:F50)</f>
        <v>60000</v>
      </c>
      <c r="G47" s="116">
        <f t="shared" si="4"/>
        <v>0</v>
      </c>
      <c r="H47" s="116">
        <f>SUM(H48:H50)</f>
        <v>60000</v>
      </c>
      <c r="I47" s="116">
        <f t="shared" si="4"/>
        <v>60000</v>
      </c>
      <c r="J47" s="116">
        <f t="shared" si="4"/>
        <v>0</v>
      </c>
      <c r="K47" s="116">
        <f t="shared" si="4"/>
        <v>60000</v>
      </c>
      <c r="L47" s="116">
        <f t="shared" si="4"/>
        <v>0</v>
      </c>
      <c r="M47" s="116">
        <f>SUM(N47:Q47)</f>
        <v>0</v>
      </c>
      <c r="N47" s="116">
        <f t="shared" si="4"/>
        <v>0</v>
      </c>
      <c r="O47" s="116">
        <f t="shared" si="4"/>
        <v>0</v>
      </c>
      <c r="P47" s="116">
        <f t="shared" si="4"/>
        <v>0</v>
      </c>
      <c r="Q47" s="116">
        <f t="shared" si="4"/>
        <v>0</v>
      </c>
    </row>
    <row r="48" spans="1:17" ht="11.25">
      <c r="A48" s="207"/>
      <c r="B48" s="114" t="s">
        <v>264</v>
      </c>
      <c r="C48" s="117"/>
      <c r="D48" s="117"/>
      <c r="E48" s="116">
        <v>60000</v>
      </c>
      <c r="F48" s="116">
        <v>60000</v>
      </c>
      <c r="G48" s="116"/>
      <c r="H48" s="116">
        <f>I48</f>
        <v>60000</v>
      </c>
      <c r="I48" s="116">
        <f>J48+L48+K48</f>
        <v>60000</v>
      </c>
      <c r="J48" s="118"/>
      <c r="K48" s="118">
        <v>60000</v>
      </c>
      <c r="L48" s="118"/>
      <c r="M48" s="116">
        <f>SUM(N48:Q48)</f>
        <v>0</v>
      </c>
      <c r="N48" s="118"/>
      <c r="O48" s="117"/>
      <c r="P48" s="117"/>
      <c r="Q48" s="117"/>
    </row>
    <row r="49" spans="1:17" ht="11.25">
      <c r="A49" s="207"/>
      <c r="B49" s="114" t="s">
        <v>225</v>
      </c>
      <c r="C49" s="117"/>
      <c r="D49" s="117"/>
      <c r="E49" s="116"/>
      <c r="F49" s="116"/>
      <c r="G49" s="116"/>
      <c r="H49" s="116">
        <f>I49</f>
        <v>0</v>
      </c>
      <c r="I49" s="116">
        <f>J49+L49</f>
        <v>0</v>
      </c>
      <c r="J49" s="118"/>
      <c r="K49" s="118"/>
      <c r="L49" s="118"/>
      <c r="M49" s="116">
        <f>SUM(N49:Q49)</f>
        <v>0</v>
      </c>
      <c r="N49" s="118"/>
      <c r="O49" s="117"/>
      <c r="P49" s="117"/>
      <c r="Q49" s="117"/>
    </row>
    <row r="50" spans="1:17" ht="11.25">
      <c r="A50" s="207"/>
      <c r="B50" s="114" t="s">
        <v>265</v>
      </c>
      <c r="C50" s="117"/>
      <c r="D50" s="117"/>
      <c r="E50" s="116"/>
      <c r="F50" s="116"/>
      <c r="G50" s="116"/>
      <c r="H50" s="116">
        <f>I50</f>
        <v>0</v>
      </c>
      <c r="I50" s="116">
        <f>J50+L50</f>
        <v>0</v>
      </c>
      <c r="J50" s="118"/>
      <c r="K50" s="118"/>
      <c r="L50" s="118"/>
      <c r="M50" s="116">
        <f>SUM(N50:Q50)</f>
        <v>0</v>
      </c>
      <c r="N50" s="118"/>
      <c r="O50" s="117"/>
      <c r="P50" s="117"/>
      <c r="Q50" s="117"/>
    </row>
    <row r="51" spans="1:17" ht="11.25">
      <c r="A51" s="207" t="s">
        <v>232</v>
      </c>
      <c r="B51" s="114" t="s">
        <v>224</v>
      </c>
      <c r="C51" s="181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3"/>
    </row>
    <row r="52" spans="1:17" ht="11.25">
      <c r="A52" s="207"/>
      <c r="B52" s="114" t="s">
        <v>103</v>
      </c>
      <c r="C52" s="181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3"/>
    </row>
    <row r="53" spans="1:17" ht="11.25">
      <c r="A53" s="207"/>
      <c r="B53" s="114" t="s">
        <v>104</v>
      </c>
      <c r="C53" s="181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3"/>
    </row>
    <row r="54" spans="1:17" ht="56.25">
      <c r="A54" s="207"/>
      <c r="B54" s="115" t="s">
        <v>239</v>
      </c>
      <c r="C54" s="181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3"/>
    </row>
    <row r="55" spans="1:17" ht="22.5">
      <c r="A55" s="207"/>
      <c r="B55" s="114" t="s">
        <v>106</v>
      </c>
      <c r="C55" s="114"/>
      <c r="D55" s="115" t="s">
        <v>229</v>
      </c>
      <c r="E55" s="116">
        <f>SUM(E56:E58)</f>
        <v>10000000</v>
      </c>
      <c r="F55" s="116">
        <f aca="true" t="shared" si="5" ref="F55:Q55">SUM(F56:F58)</f>
        <v>5000000</v>
      </c>
      <c r="G55" s="116">
        <f t="shared" si="5"/>
        <v>5000000</v>
      </c>
      <c r="H55" s="116">
        <f t="shared" si="5"/>
        <v>10000000</v>
      </c>
      <c r="I55" s="116">
        <f t="shared" si="5"/>
        <v>5000000</v>
      </c>
      <c r="J55" s="116">
        <f t="shared" si="5"/>
        <v>2500000</v>
      </c>
      <c r="K55" s="116">
        <f t="shared" si="5"/>
        <v>0</v>
      </c>
      <c r="L55" s="116">
        <f t="shared" si="5"/>
        <v>2500000</v>
      </c>
      <c r="M55" s="116">
        <f>SUM(N55:Q55)</f>
        <v>5000000</v>
      </c>
      <c r="N55" s="116">
        <f t="shared" si="5"/>
        <v>5000000</v>
      </c>
      <c r="O55" s="116">
        <f t="shared" si="5"/>
        <v>0</v>
      </c>
      <c r="P55" s="116">
        <f t="shared" si="5"/>
        <v>0</v>
      </c>
      <c r="Q55" s="116">
        <f t="shared" si="5"/>
        <v>0</v>
      </c>
    </row>
    <row r="56" spans="1:17" ht="11.25">
      <c r="A56" s="207"/>
      <c r="B56" s="114" t="s">
        <v>264</v>
      </c>
      <c r="C56" s="117"/>
      <c r="D56" s="117"/>
      <c r="E56" s="116"/>
      <c r="F56" s="116"/>
      <c r="G56" s="116"/>
      <c r="H56" s="116">
        <f>I56</f>
        <v>0</v>
      </c>
      <c r="I56" s="116">
        <f>J56+L56</f>
        <v>0</v>
      </c>
      <c r="J56" s="118"/>
      <c r="K56" s="118"/>
      <c r="L56" s="118"/>
      <c r="M56" s="116">
        <f>SUM(N56:Q56)</f>
        <v>0</v>
      </c>
      <c r="N56" s="117"/>
      <c r="O56" s="117"/>
      <c r="P56" s="117"/>
      <c r="Q56" s="117"/>
    </row>
    <row r="57" spans="1:17" ht="11.25">
      <c r="A57" s="207"/>
      <c r="B57" s="114" t="s">
        <v>225</v>
      </c>
      <c r="C57" s="117"/>
      <c r="D57" s="117"/>
      <c r="E57" s="116">
        <v>5000000</v>
      </c>
      <c r="F57" s="116">
        <v>2500000</v>
      </c>
      <c r="G57" s="116">
        <v>2500000</v>
      </c>
      <c r="H57" s="116">
        <f>I57+M57</f>
        <v>5000000</v>
      </c>
      <c r="I57" s="116">
        <f>J57+L57</f>
        <v>2500000</v>
      </c>
      <c r="J57" s="118">
        <v>1250000</v>
      </c>
      <c r="K57" s="118"/>
      <c r="L57" s="118">
        <v>1250000</v>
      </c>
      <c r="M57" s="116">
        <f>SUM(N57:Q57)</f>
        <v>2500000</v>
      </c>
      <c r="N57" s="116">
        <v>2500000</v>
      </c>
      <c r="O57" s="117"/>
      <c r="P57" s="117"/>
      <c r="Q57" s="117"/>
    </row>
    <row r="58" spans="1:17" ht="11.25">
      <c r="A58" s="207"/>
      <c r="B58" s="114" t="s">
        <v>265</v>
      </c>
      <c r="C58" s="117"/>
      <c r="D58" s="117"/>
      <c r="E58" s="116">
        <v>5000000</v>
      </c>
      <c r="F58" s="116">
        <v>2500000</v>
      </c>
      <c r="G58" s="116">
        <v>2500000</v>
      </c>
      <c r="H58" s="116">
        <f>I58+M58</f>
        <v>5000000</v>
      </c>
      <c r="I58" s="116">
        <f>J58+L58</f>
        <v>2500000</v>
      </c>
      <c r="J58" s="118">
        <v>1250000</v>
      </c>
      <c r="K58" s="118"/>
      <c r="L58" s="118">
        <v>1250000</v>
      </c>
      <c r="M58" s="116">
        <f>SUM(N58:Q58)</f>
        <v>2500000</v>
      </c>
      <c r="N58" s="116">
        <v>2500000</v>
      </c>
      <c r="O58" s="117"/>
      <c r="P58" s="117"/>
      <c r="Q58" s="117"/>
    </row>
    <row r="59" spans="1:17" ht="11.25">
      <c r="A59" s="207" t="s">
        <v>233</v>
      </c>
      <c r="B59" s="114" t="s">
        <v>224</v>
      </c>
      <c r="C59" s="181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3"/>
    </row>
    <row r="60" spans="1:17" ht="11.25">
      <c r="A60" s="207"/>
      <c r="B60" s="114" t="s">
        <v>103</v>
      </c>
      <c r="C60" s="181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3"/>
    </row>
    <row r="61" spans="1:17" ht="11.25">
      <c r="A61" s="207"/>
      <c r="B61" s="114" t="s">
        <v>104</v>
      </c>
      <c r="C61" s="181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3"/>
    </row>
    <row r="62" spans="1:17" ht="67.5">
      <c r="A62" s="207"/>
      <c r="B62" s="164" t="s">
        <v>240</v>
      </c>
      <c r="C62" s="181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3"/>
    </row>
    <row r="63" spans="1:17" ht="22.5">
      <c r="A63" s="207"/>
      <c r="B63" s="114" t="s">
        <v>106</v>
      </c>
      <c r="C63" s="114"/>
      <c r="D63" s="115" t="s">
        <v>229</v>
      </c>
      <c r="E63" s="116">
        <f>SUM(E64:E66)</f>
        <v>6000000</v>
      </c>
      <c r="F63" s="116">
        <f aca="true" t="shared" si="6" ref="F63:Q63">SUM(F64:F66)</f>
        <v>3000000</v>
      </c>
      <c r="G63" s="116">
        <f t="shared" si="6"/>
        <v>3000000</v>
      </c>
      <c r="H63" s="116">
        <f t="shared" si="6"/>
        <v>3000000</v>
      </c>
      <c r="I63" s="116">
        <f t="shared" si="6"/>
        <v>3000000</v>
      </c>
      <c r="J63" s="116">
        <f t="shared" si="6"/>
        <v>1500000</v>
      </c>
      <c r="K63" s="116">
        <f t="shared" si="6"/>
        <v>0</v>
      </c>
      <c r="L63" s="116">
        <f t="shared" si="6"/>
        <v>1500000</v>
      </c>
      <c r="M63" s="116">
        <f>SUM(N63:Q63)</f>
        <v>3000000</v>
      </c>
      <c r="N63" s="116">
        <f t="shared" si="6"/>
        <v>3000000</v>
      </c>
      <c r="O63" s="116">
        <f t="shared" si="6"/>
        <v>0</v>
      </c>
      <c r="P63" s="116">
        <f t="shared" si="6"/>
        <v>0</v>
      </c>
      <c r="Q63" s="116">
        <f t="shared" si="6"/>
        <v>0</v>
      </c>
    </row>
    <row r="64" spans="1:17" ht="11.25">
      <c r="A64" s="207"/>
      <c r="B64" s="114" t="s">
        <v>264</v>
      </c>
      <c r="C64" s="117"/>
      <c r="D64" s="117"/>
      <c r="E64" s="116"/>
      <c r="F64" s="116"/>
      <c r="G64" s="116"/>
      <c r="H64" s="116">
        <f>I64</f>
        <v>0</v>
      </c>
      <c r="I64" s="116">
        <f>J64+L64</f>
        <v>0</v>
      </c>
      <c r="J64" s="118"/>
      <c r="K64" s="118"/>
      <c r="L64" s="118"/>
      <c r="M64" s="116">
        <f>SUM(N64:Q64)</f>
        <v>0</v>
      </c>
      <c r="N64" s="117"/>
      <c r="O64" s="117"/>
      <c r="P64" s="117"/>
      <c r="Q64" s="117"/>
    </row>
    <row r="65" spans="1:17" ht="11.25">
      <c r="A65" s="207"/>
      <c r="B65" s="114" t="s">
        <v>225</v>
      </c>
      <c r="C65" s="117"/>
      <c r="D65" s="117"/>
      <c r="E65" s="116">
        <v>3000000</v>
      </c>
      <c r="F65" s="116">
        <v>1500000</v>
      </c>
      <c r="G65" s="116">
        <v>1500000</v>
      </c>
      <c r="H65" s="116">
        <f>I65</f>
        <v>1500000</v>
      </c>
      <c r="I65" s="116">
        <f>J65+L65</f>
        <v>1500000</v>
      </c>
      <c r="J65" s="118">
        <v>750000</v>
      </c>
      <c r="K65" s="118"/>
      <c r="L65" s="118">
        <v>750000</v>
      </c>
      <c r="M65" s="116">
        <f>SUM(N65:Q65)</f>
        <v>1500000</v>
      </c>
      <c r="N65" s="116">
        <v>1500000</v>
      </c>
      <c r="O65" s="117"/>
      <c r="P65" s="117"/>
      <c r="Q65" s="117"/>
    </row>
    <row r="66" spans="1:17" ht="11.25">
      <c r="A66" s="207"/>
      <c r="B66" s="114" t="s">
        <v>265</v>
      </c>
      <c r="C66" s="117"/>
      <c r="D66" s="117"/>
      <c r="E66" s="116">
        <v>3000000</v>
      </c>
      <c r="F66" s="116">
        <v>1500000</v>
      </c>
      <c r="G66" s="116">
        <v>1500000</v>
      </c>
      <c r="H66" s="116">
        <f>I66</f>
        <v>1500000</v>
      </c>
      <c r="I66" s="116">
        <f>J66+L66</f>
        <v>1500000</v>
      </c>
      <c r="J66" s="118">
        <v>750000</v>
      </c>
      <c r="K66" s="118"/>
      <c r="L66" s="118">
        <v>750000</v>
      </c>
      <c r="M66" s="116">
        <f>SUM(N66:Q66)</f>
        <v>1500000</v>
      </c>
      <c r="N66" s="116">
        <v>1500000</v>
      </c>
      <c r="O66" s="117"/>
      <c r="P66" s="117"/>
      <c r="Q66" s="117"/>
    </row>
    <row r="67" spans="1:17" ht="11.25">
      <c r="A67" s="107"/>
      <c r="B67" s="114"/>
      <c r="C67" s="119"/>
      <c r="D67" s="120"/>
      <c r="E67" s="121"/>
      <c r="F67" s="121"/>
      <c r="G67" s="121"/>
      <c r="H67" s="120"/>
      <c r="I67" s="120"/>
      <c r="J67" s="120"/>
      <c r="K67" s="120"/>
      <c r="L67" s="120"/>
      <c r="M67" s="120"/>
      <c r="N67" s="120"/>
      <c r="O67" s="120"/>
      <c r="P67" s="120"/>
      <c r="Q67" s="122"/>
    </row>
    <row r="68" spans="1:17" s="113" customFormat="1" ht="11.25">
      <c r="A68" s="123">
        <v>2</v>
      </c>
      <c r="B68" s="124" t="s">
        <v>110</v>
      </c>
      <c r="C68" s="178" t="s">
        <v>49</v>
      </c>
      <c r="D68" s="179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</row>
    <row r="69" spans="1:17" ht="11.25">
      <c r="A69" s="207" t="s">
        <v>111</v>
      </c>
      <c r="B69" s="114" t="s">
        <v>102</v>
      </c>
      <c r="C69" s="181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3"/>
    </row>
    <row r="70" spans="1:17" ht="11.25">
      <c r="A70" s="207"/>
      <c r="B70" s="114" t="s">
        <v>103</v>
      </c>
      <c r="C70" s="181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3"/>
    </row>
    <row r="71" spans="1:17" ht="11.25">
      <c r="A71" s="207"/>
      <c r="B71" s="114" t="s">
        <v>104</v>
      </c>
      <c r="C71" s="181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3"/>
    </row>
    <row r="72" spans="1:17" ht="11.25">
      <c r="A72" s="207"/>
      <c r="B72" s="114" t="s">
        <v>105</v>
      </c>
      <c r="C72" s="181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3"/>
    </row>
    <row r="73" spans="1:17" ht="11.25">
      <c r="A73" s="207"/>
      <c r="B73" s="114" t="s">
        <v>106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</row>
    <row r="74" spans="1:17" ht="11.25">
      <c r="A74" s="207"/>
      <c r="B74" s="114" t="s">
        <v>264</v>
      </c>
      <c r="C74" s="117"/>
      <c r="D74" s="117"/>
      <c r="E74" s="114"/>
      <c r="F74" s="114"/>
      <c r="G74" s="114"/>
      <c r="H74" s="117"/>
      <c r="I74" s="117"/>
      <c r="J74" s="117"/>
      <c r="K74" s="117"/>
      <c r="L74" s="117"/>
      <c r="M74" s="117"/>
      <c r="N74" s="117"/>
      <c r="O74" s="117"/>
      <c r="P74" s="117"/>
      <c r="Q74" s="117"/>
    </row>
    <row r="75" spans="1:17" ht="11.25">
      <c r="A75" s="207"/>
      <c r="B75" s="114" t="s">
        <v>225</v>
      </c>
      <c r="C75" s="117"/>
      <c r="D75" s="117"/>
      <c r="E75" s="114"/>
      <c r="F75" s="114"/>
      <c r="G75" s="114"/>
      <c r="H75" s="117"/>
      <c r="I75" s="117"/>
      <c r="J75" s="117"/>
      <c r="K75" s="117"/>
      <c r="L75" s="117"/>
      <c r="M75" s="117"/>
      <c r="N75" s="117"/>
      <c r="O75" s="117"/>
      <c r="P75" s="117"/>
      <c r="Q75" s="117"/>
    </row>
    <row r="76" spans="1:17" ht="11.25">
      <c r="A76" s="207"/>
      <c r="B76" s="114" t="s">
        <v>265</v>
      </c>
      <c r="C76" s="117"/>
      <c r="D76" s="117"/>
      <c r="E76" s="114"/>
      <c r="F76" s="114"/>
      <c r="G76" s="114"/>
      <c r="H76" s="117"/>
      <c r="I76" s="117"/>
      <c r="J76" s="117"/>
      <c r="K76" s="117"/>
      <c r="L76" s="117"/>
      <c r="M76" s="117"/>
      <c r="N76" s="117"/>
      <c r="O76" s="117"/>
      <c r="P76" s="117"/>
      <c r="Q76" s="117"/>
    </row>
    <row r="77" spans="1:17" ht="11.25">
      <c r="A77" s="125" t="s">
        <v>112</v>
      </c>
      <c r="B77" s="126" t="s">
        <v>109</v>
      </c>
      <c r="C77" s="180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9"/>
    </row>
    <row r="78" spans="1:17" s="113" customFormat="1" ht="15" customHeight="1">
      <c r="A78" s="205" t="s">
        <v>113</v>
      </c>
      <c r="B78" s="205"/>
      <c r="C78" s="176" t="s">
        <v>49</v>
      </c>
      <c r="D78" s="177"/>
      <c r="E78" s="129">
        <f>E10</f>
        <v>21720000</v>
      </c>
      <c r="F78" s="129">
        <f aca="true" t="shared" si="7" ref="F78:Q78">F10</f>
        <v>12040000</v>
      </c>
      <c r="G78" s="129">
        <f t="shared" si="7"/>
        <v>9680000</v>
      </c>
      <c r="H78" s="129">
        <f t="shared" si="7"/>
        <v>20040000</v>
      </c>
      <c r="I78" s="129">
        <f t="shared" si="7"/>
        <v>12040000</v>
      </c>
      <c r="J78" s="129">
        <f t="shared" si="7"/>
        <v>4000000</v>
      </c>
      <c r="K78" s="129">
        <f t="shared" si="7"/>
        <v>1637500</v>
      </c>
      <c r="L78" s="129">
        <f t="shared" si="7"/>
        <v>6402500</v>
      </c>
      <c r="M78" s="129">
        <f t="shared" si="7"/>
        <v>8000000</v>
      </c>
      <c r="N78" s="129">
        <f t="shared" si="7"/>
        <v>8000000</v>
      </c>
      <c r="O78" s="129">
        <f t="shared" si="7"/>
        <v>0</v>
      </c>
      <c r="P78" s="129">
        <f t="shared" si="7"/>
        <v>0</v>
      </c>
      <c r="Q78" s="129">
        <f t="shared" si="7"/>
        <v>0</v>
      </c>
    </row>
    <row r="80" spans="1:10" ht="11.25">
      <c r="A80" s="206" t="s">
        <v>114</v>
      </c>
      <c r="B80" s="206"/>
      <c r="C80" s="206"/>
      <c r="D80" s="206"/>
      <c r="E80" s="206"/>
      <c r="F80" s="206"/>
      <c r="G80" s="206"/>
      <c r="H80" s="206"/>
      <c r="I80" s="206"/>
      <c r="J80" s="206"/>
    </row>
    <row r="81" spans="1:10" ht="11.25">
      <c r="A81" s="127" t="s">
        <v>139</v>
      </c>
      <c r="B81" s="127"/>
      <c r="C81" s="127"/>
      <c r="D81" s="127"/>
      <c r="E81" s="127"/>
      <c r="F81" s="127"/>
      <c r="G81" s="127"/>
      <c r="H81" s="127"/>
      <c r="I81" s="127"/>
      <c r="J81" s="127"/>
    </row>
    <row r="82" spans="1:10" ht="11.25">
      <c r="A82" s="127" t="s">
        <v>161</v>
      </c>
      <c r="B82" s="127"/>
      <c r="C82" s="127"/>
      <c r="D82" s="127"/>
      <c r="E82" s="127"/>
      <c r="F82" s="127"/>
      <c r="G82" s="127"/>
      <c r="H82" s="127"/>
      <c r="I82" s="127"/>
      <c r="J82" s="127"/>
    </row>
  </sheetData>
  <mergeCells count="41">
    <mergeCell ref="C59:Q62"/>
    <mergeCell ref="C35:Q38"/>
    <mergeCell ref="A43:A50"/>
    <mergeCell ref="C43:Q46"/>
    <mergeCell ref="A51:A58"/>
    <mergeCell ref="C51:Q54"/>
    <mergeCell ref="A1:Q1"/>
    <mergeCell ref="C78:D78"/>
    <mergeCell ref="C69:Q72"/>
    <mergeCell ref="C68:D68"/>
    <mergeCell ref="C77:Q77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78:B78"/>
    <mergeCell ref="A80:J80"/>
    <mergeCell ref="A11:A18"/>
    <mergeCell ref="A69:A76"/>
    <mergeCell ref="A19:A26"/>
    <mergeCell ref="C19:Q22"/>
    <mergeCell ref="A27:A34"/>
    <mergeCell ref="C27:Q30"/>
    <mergeCell ref="A35:A42"/>
    <mergeCell ref="A59:A66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71" r:id="rId1"/>
  <headerFooter alignWithMargins="0">
    <oddHeader>&amp;R&amp;9Załącznik nr 11
do uchwały Rady Powiatu  Wołowskiego w sprawie budżetu powiatu na rok 2009</oddHeader>
  </headerFooter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21" sqref="F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13" t="s">
        <v>247</v>
      </c>
      <c r="B1" s="213"/>
      <c r="C1" s="213"/>
      <c r="D1" s="213"/>
    </row>
    <row r="2" ht="6.75" customHeight="1">
      <c r="A2" s="20"/>
    </row>
    <row r="3" ht="12.75">
      <c r="D3" s="12" t="s">
        <v>42</v>
      </c>
    </row>
    <row r="4" spans="1:4" ht="15" customHeight="1">
      <c r="A4" s="201" t="s">
        <v>61</v>
      </c>
      <c r="B4" s="201" t="s">
        <v>5</v>
      </c>
      <c r="C4" s="202" t="s">
        <v>62</v>
      </c>
      <c r="D4" s="202" t="s">
        <v>63</v>
      </c>
    </row>
    <row r="5" spans="1:4" ht="15" customHeight="1">
      <c r="A5" s="201"/>
      <c r="B5" s="201"/>
      <c r="C5" s="201"/>
      <c r="D5" s="202"/>
    </row>
    <row r="6" spans="1:4" ht="15.75" customHeight="1">
      <c r="A6" s="201"/>
      <c r="B6" s="201"/>
      <c r="C6" s="201"/>
      <c r="D6" s="202"/>
    </row>
    <row r="7" spans="1:4" s="94" customFormat="1" ht="6.75" customHeight="1">
      <c r="A7" s="93">
        <v>1</v>
      </c>
      <c r="B7" s="93">
        <v>2</v>
      </c>
      <c r="C7" s="93">
        <v>3</v>
      </c>
      <c r="D7" s="93">
        <v>4</v>
      </c>
    </row>
    <row r="8" spans="1:4" ht="18.75" customHeight="1">
      <c r="A8" s="212" t="s">
        <v>26</v>
      </c>
      <c r="B8" s="212"/>
      <c r="C8" s="33"/>
      <c r="D8" s="144">
        <f>SUM(D9:D16)</f>
        <v>0</v>
      </c>
    </row>
    <row r="9" spans="1:4" ht="18.75" customHeight="1">
      <c r="A9" s="35" t="s">
        <v>12</v>
      </c>
      <c r="B9" s="36" t="s">
        <v>20</v>
      </c>
      <c r="C9" s="35" t="s">
        <v>27</v>
      </c>
      <c r="D9" s="145"/>
    </row>
    <row r="10" spans="1:4" ht="18.75" customHeight="1">
      <c r="A10" s="37" t="s">
        <v>13</v>
      </c>
      <c r="B10" s="38" t="s">
        <v>21</v>
      </c>
      <c r="C10" s="37" t="s">
        <v>27</v>
      </c>
      <c r="D10" s="146"/>
    </row>
    <row r="11" spans="1:4" ht="51">
      <c r="A11" s="37" t="s">
        <v>14</v>
      </c>
      <c r="B11" s="39" t="s">
        <v>144</v>
      </c>
      <c r="C11" s="37" t="s">
        <v>51</v>
      </c>
      <c r="D11" s="146"/>
    </row>
    <row r="12" spans="1:4" ht="18.75" customHeight="1">
      <c r="A12" s="37" t="s">
        <v>1</v>
      </c>
      <c r="B12" s="38" t="s">
        <v>29</v>
      </c>
      <c r="C12" s="37" t="s">
        <v>52</v>
      </c>
      <c r="D12" s="146"/>
    </row>
    <row r="13" spans="1:4" ht="18.75" customHeight="1">
      <c r="A13" s="37" t="s">
        <v>19</v>
      </c>
      <c r="B13" s="38" t="s">
        <v>145</v>
      </c>
      <c r="C13" s="37" t="s">
        <v>162</v>
      </c>
      <c r="D13" s="146"/>
    </row>
    <row r="14" spans="1:4" ht="18.75" customHeight="1">
      <c r="A14" s="37" t="s">
        <v>22</v>
      </c>
      <c r="B14" s="38" t="s">
        <v>23</v>
      </c>
      <c r="C14" s="37" t="s">
        <v>28</v>
      </c>
      <c r="D14" s="146"/>
    </row>
    <row r="15" spans="1:4" ht="18.75" customHeight="1">
      <c r="A15" s="37" t="s">
        <v>24</v>
      </c>
      <c r="B15" s="38" t="s">
        <v>177</v>
      </c>
      <c r="C15" s="37" t="s">
        <v>79</v>
      </c>
      <c r="D15" s="146"/>
    </row>
    <row r="16" spans="1:4" ht="18.75" customHeight="1">
      <c r="A16" s="37" t="s">
        <v>31</v>
      </c>
      <c r="B16" s="41" t="s">
        <v>50</v>
      </c>
      <c r="C16" s="40" t="s">
        <v>30</v>
      </c>
      <c r="D16" s="147"/>
    </row>
    <row r="17" spans="1:4" ht="18.75" customHeight="1">
      <c r="A17" s="212" t="s">
        <v>146</v>
      </c>
      <c r="B17" s="212"/>
      <c r="C17" s="33"/>
      <c r="D17" s="144">
        <f>SUM(D18:D24)</f>
        <v>0</v>
      </c>
    </row>
    <row r="18" spans="1:4" ht="18.75" customHeight="1">
      <c r="A18" s="35" t="s">
        <v>12</v>
      </c>
      <c r="B18" s="36" t="s">
        <v>53</v>
      </c>
      <c r="C18" s="35" t="s">
        <v>33</v>
      </c>
      <c r="D18" s="145"/>
    </row>
    <row r="19" spans="1:4" ht="18.75" customHeight="1">
      <c r="A19" s="37" t="s">
        <v>13</v>
      </c>
      <c r="B19" s="38" t="s">
        <v>32</v>
      </c>
      <c r="C19" s="37" t="s">
        <v>33</v>
      </c>
      <c r="D19" s="146"/>
    </row>
    <row r="20" spans="1:4" ht="38.25">
      <c r="A20" s="37" t="s">
        <v>14</v>
      </c>
      <c r="B20" s="39" t="s">
        <v>56</v>
      </c>
      <c r="C20" s="37" t="s">
        <v>57</v>
      </c>
      <c r="D20" s="146"/>
    </row>
    <row r="21" spans="1:4" ht="18.75" customHeight="1">
      <c r="A21" s="37" t="s">
        <v>1</v>
      </c>
      <c r="B21" s="38" t="s">
        <v>54</v>
      </c>
      <c r="C21" s="37" t="s">
        <v>48</v>
      </c>
      <c r="D21" s="146"/>
    </row>
    <row r="22" spans="1:4" ht="18.75" customHeight="1">
      <c r="A22" s="37" t="s">
        <v>19</v>
      </c>
      <c r="B22" s="38" t="s">
        <v>55</v>
      </c>
      <c r="C22" s="37" t="s">
        <v>35</v>
      </c>
      <c r="D22" s="146"/>
    </row>
    <row r="23" spans="1:4" ht="18.75" customHeight="1">
      <c r="A23" s="37" t="s">
        <v>22</v>
      </c>
      <c r="B23" s="38" t="s">
        <v>178</v>
      </c>
      <c r="C23" s="37" t="s">
        <v>36</v>
      </c>
      <c r="D23" s="146"/>
    </row>
    <row r="24" spans="1:4" ht="18.75" customHeight="1">
      <c r="A24" s="40" t="s">
        <v>24</v>
      </c>
      <c r="B24" s="41" t="s">
        <v>37</v>
      </c>
      <c r="C24" s="40" t="s">
        <v>34</v>
      </c>
      <c r="D24" s="147"/>
    </row>
    <row r="25" spans="1:4" ht="7.5" customHeight="1">
      <c r="A25" s="5"/>
      <c r="B25" s="6"/>
      <c r="C25" s="6"/>
      <c r="D25" s="6"/>
    </row>
    <row r="26" spans="1:6" ht="12.75">
      <c r="A26" s="65"/>
      <c r="B26" s="64"/>
      <c r="C26" s="64"/>
      <c r="D26" s="64"/>
      <c r="E26" s="60"/>
      <c r="F26" s="60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colorId="8" workbookViewId="0" topLeftCell="A1">
      <selection activeCell="M9" sqref="M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4" t="s">
        <v>248</v>
      </c>
      <c r="B1" s="214"/>
      <c r="C1" s="214"/>
      <c r="D1" s="214"/>
      <c r="E1" s="214"/>
      <c r="F1" s="214"/>
      <c r="G1" s="214"/>
      <c r="H1" s="214"/>
      <c r="I1" s="214"/>
      <c r="J1" s="214"/>
    </row>
    <row r="2" ht="12.75">
      <c r="J2" s="11" t="s">
        <v>42</v>
      </c>
    </row>
    <row r="3" spans="1:10" s="4" customFormat="1" ht="20.25" customHeight="1">
      <c r="A3" s="201" t="s">
        <v>2</v>
      </c>
      <c r="B3" s="216" t="s">
        <v>3</v>
      </c>
      <c r="C3" s="216" t="s">
        <v>152</v>
      </c>
      <c r="D3" s="202" t="s">
        <v>133</v>
      </c>
      <c r="E3" s="202" t="s">
        <v>163</v>
      </c>
      <c r="F3" s="202" t="s">
        <v>92</v>
      </c>
      <c r="G3" s="202"/>
      <c r="H3" s="202"/>
      <c r="I3" s="202"/>
      <c r="J3" s="202"/>
    </row>
    <row r="4" spans="1:10" s="4" customFormat="1" ht="20.25" customHeight="1">
      <c r="A4" s="201"/>
      <c r="B4" s="217"/>
      <c r="C4" s="217"/>
      <c r="D4" s="201"/>
      <c r="E4" s="202"/>
      <c r="F4" s="202" t="s">
        <v>131</v>
      </c>
      <c r="G4" s="202" t="s">
        <v>6</v>
      </c>
      <c r="H4" s="202"/>
      <c r="I4" s="202"/>
      <c r="J4" s="202" t="s">
        <v>132</v>
      </c>
    </row>
    <row r="5" spans="1:10" s="4" customFormat="1" ht="65.25" customHeight="1">
      <c r="A5" s="201"/>
      <c r="B5" s="218"/>
      <c r="C5" s="218"/>
      <c r="D5" s="201"/>
      <c r="E5" s="202"/>
      <c r="F5" s="202"/>
      <c r="G5" s="19" t="s">
        <v>128</v>
      </c>
      <c r="H5" s="19" t="s">
        <v>129</v>
      </c>
      <c r="I5" s="19" t="s">
        <v>164</v>
      </c>
      <c r="J5" s="202"/>
    </row>
    <row r="6" spans="1:10" ht="9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19.5" customHeight="1">
      <c r="A7" s="24"/>
      <c r="B7" s="24"/>
      <c r="C7" s="24"/>
      <c r="D7" s="130"/>
      <c r="E7" s="131">
        <f>F7+J7</f>
        <v>0</v>
      </c>
      <c r="F7" s="131">
        <f>SUM(G7:I7)</f>
        <v>0</v>
      </c>
      <c r="G7" s="130"/>
      <c r="H7" s="130"/>
      <c r="I7" s="130"/>
      <c r="J7" s="130"/>
    </row>
    <row r="8" spans="1:10" ht="19.5" customHeight="1">
      <c r="A8" s="26"/>
      <c r="B8" s="26"/>
      <c r="C8" s="26"/>
      <c r="D8" s="132"/>
      <c r="E8" s="132">
        <f aca="true" t="shared" si="0" ref="E8:E19">F8+J8</f>
        <v>0</v>
      </c>
      <c r="F8" s="132">
        <f aca="true" t="shared" si="1" ref="F8:F19">SUM(G8:I8)</f>
        <v>0</v>
      </c>
      <c r="G8" s="132"/>
      <c r="H8" s="132"/>
      <c r="I8" s="132"/>
      <c r="J8" s="132"/>
    </row>
    <row r="9" spans="1:10" ht="19.5" customHeight="1">
      <c r="A9" s="26"/>
      <c r="B9" s="26"/>
      <c r="C9" s="26"/>
      <c r="D9" s="132"/>
      <c r="E9" s="132">
        <f t="shared" si="0"/>
        <v>0</v>
      </c>
      <c r="F9" s="132">
        <f t="shared" si="1"/>
        <v>0</v>
      </c>
      <c r="G9" s="132"/>
      <c r="H9" s="132"/>
      <c r="I9" s="132"/>
      <c r="J9" s="132"/>
    </row>
    <row r="10" spans="1:10" ht="19.5" customHeight="1">
      <c r="A10" s="26"/>
      <c r="B10" s="26"/>
      <c r="C10" s="26"/>
      <c r="D10" s="132"/>
      <c r="E10" s="132">
        <f t="shared" si="0"/>
        <v>0</v>
      </c>
      <c r="F10" s="132">
        <f t="shared" si="1"/>
        <v>0</v>
      </c>
      <c r="G10" s="132"/>
      <c r="H10" s="132"/>
      <c r="I10" s="132"/>
      <c r="J10" s="132"/>
    </row>
    <row r="11" spans="1:10" ht="19.5" customHeight="1">
      <c r="A11" s="26"/>
      <c r="B11" s="26"/>
      <c r="C11" s="26"/>
      <c r="D11" s="132"/>
      <c r="E11" s="132">
        <f t="shared" si="0"/>
        <v>0</v>
      </c>
      <c r="F11" s="132">
        <f t="shared" si="1"/>
        <v>0</v>
      </c>
      <c r="G11" s="132"/>
      <c r="H11" s="132"/>
      <c r="I11" s="132"/>
      <c r="J11" s="132"/>
    </row>
    <row r="12" spans="1:10" ht="19.5" customHeight="1">
      <c r="A12" s="26"/>
      <c r="B12" s="26"/>
      <c r="C12" s="26"/>
      <c r="D12" s="132"/>
      <c r="E12" s="132">
        <f t="shared" si="0"/>
        <v>0</v>
      </c>
      <c r="F12" s="132">
        <f t="shared" si="1"/>
        <v>0</v>
      </c>
      <c r="G12" s="132"/>
      <c r="H12" s="132"/>
      <c r="I12" s="132"/>
      <c r="J12" s="132"/>
    </row>
    <row r="13" spans="1:10" ht="19.5" customHeight="1">
      <c r="A13" s="26"/>
      <c r="B13" s="26"/>
      <c r="C13" s="26"/>
      <c r="D13" s="132"/>
      <c r="E13" s="132">
        <f t="shared" si="0"/>
        <v>0</v>
      </c>
      <c r="F13" s="132">
        <f t="shared" si="1"/>
        <v>0</v>
      </c>
      <c r="G13" s="132"/>
      <c r="H13" s="132"/>
      <c r="I13" s="132"/>
      <c r="J13" s="132"/>
    </row>
    <row r="14" spans="1:10" ht="19.5" customHeight="1">
      <c r="A14" s="26"/>
      <c r="B14" s="26"/>
      <c r="C14" s="26"/>
      <c r="D14" s="132"/>
      <c r="E14" s="132">
        <f t="shared" si="0"/>
        <v>0</v>
      </c>
      <c r="F14" s="132">
        <f t="shared" si="1"/>
        <v>0</v>
      </c>
      <c r="G14" s="132"/>
      <c r="H14" s="132"/>
      <c r="I14" s="132"/>
      <c r="J14" s="132"/>
    </row>
    <row r="15" spans="1:10" ht="19.5" customHeight="1">
      <c r="A15" s="26"/>
      <c r="B15" s="26"/>
      <c r="C15" s="26"/>
      <c r="D15" s="132"/>
      <c r="E15" s="132">
        <f t="shared" si="0"/>
        <v>0</v>
      </c>
      <c r="F15" s="132">
        <f t="shared" si="1"/>
        <v>0</v>
      </c>
      <c r="G15" s="132"/>
      <c r="H15" s="132"/>
      <c r="I15" s="132"/>
      <c r="J15" s="132"/>
    </row>
    <row r="16" spans="1:10" ht="19.5" customHeight="1">
      <c r="A16" s="26"/>
      <c r="B16" s="26"/>
      <c r="C16" s="26"/>
      <c r="D16" s="132"/>
      <c r="E16" s="132">
        <f t="shared" si="0"/>
        <v>0</v>
      </c>
      <c r="F16" s="132">
        <f t="shared" si="1"/>
        <v>0</v>
      </c>
      <c r="G16" s="132"/>
      <c r="H16" s="132"/>
      <c r="I16" s="132"/>
      <c r="J16" s="132"/>
    </row>
    <row r="17" spans="1:10" ht="19.5" customHeight="1">
      <c r="A17" s="26"/>
      <c r="B17" s="26"/>
      <c r="C17" s="26"/>
      <c r="D17" s="132"/>
      <c r="E17" s="132">
        <f t="shared" si="0"/>
        <v>0</v>
      </c>
      <c r="F17" s="132">
        <f t="shared" si="1"/>
        <v>0</v>
      </c>
      <c r="G17" s="132"/>
      <c r="H17" s="132"/>
      <c r="I17" s="132"/>
      <c r="J17" s="132"/>
    </row>
    <row r="18" spans="1:10" ht="19.5" customHeight="1">
      <c r="A18" s="26"/>
      <c r="B18" s="26"/>
      <c r="C18" s="26"/>
      <c r="D18" s="132"/>
      <c r="E18" s="132">
        <f t="shared" si="0"/>
        <v>0</v>
      </c>
      <c r="F18" s="132">
        <f t="shared" si="1"/>
        <v>0</v>
      </c>
      <c r="G18" s="132"/>
      <c r="H18" s="132"/>
      <c r="I18" s="132"/>
      <c r="J18" s="132"/>
    </row>
    <row r="19" spans="1:10" ht="19.5" customHeight="1">
      <c r="A19" s="28"/>
      <c r="B19" s="28"/>
      <c r="C19" s="28"/>
      <c r="D19" s="133"/>
      <c r="E19" s="134">
        <f t="shared" si="0"/>
        <v>0</v>
      </c>
      <c r="F19" s="134">
        <f t="shared" si="1"/>
        <v>0</v>
      </c>
      <c r="G19" s="133"/>
      <c r="H19" s="133"/>
      <c r="I19" s="133"/>
      <c r="J19" s="133"/>
    </row>
    <row r="20" spans="1:10" ht="19.5" customHeight="1">
      <c r="A20" s="215" t="s">
        <v>147</v>
      </c>
      <c r="B20" s="215"/>
      <c r="C20" s="215"/>
      <c r="D20" s="215"/>
      <c r="E20" s="135">
        <f aca="true" t="shared" si="2" ref="E20:J20">SUM(E7:E19)</f>
        <v>0</v>
      </c>
      <c r="F20" s="135">
        <f t="shared" si="2"/>
        <v>0</v>
      </c>
      <c r="G20" s="135">
        <f t="shared" si="2"/>
        <v>0</v>
      </c>
      <c r="H20" s="135">
        <f t="shared" si="2"/>
        <v>0</v>
      </c>
      <c r="I20" s="135">
        <f t="shared" si="2"/>
        <v>0</v>
      </c>
      <c r="J20" s="135">
        <f t="shared" si="2"/>
        <v>0</v>
      </c>
    </row>
    <row r="22" ht="12.75">
      <c r="A22" s="97" t="s">
        <v>214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H17" sqref="H1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214" t="s">
        <v>249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88" t="s">
        <v>42</v>
      </c>
    </row>
    <row r="4" spans="1:10" ht="20.25" customHeight="1">
      <c r="A4" s="201" t="s">
        <v>2</v>
      </c>
      <c r="B4" s="216" t="s">
        <v>3</v>
      </c>
      <c r="C4" s="216" t="s">
        <v>152</v>
      </c>
      <c r="D4" s="202" t="s">
        <v>133</v>
      </c>
      <c r="E4" s="202" t="s">
        <v>163</v>
      </c>
      <c r="F4" s="202" t="s">
        <v>92</v>
      </c>
      <c r="G4" s="202"/>
      <c r="H4" s="202"/>
      <c r="I4" s="202"/>
      <c r="J4" s="202"/>
    </row>
    <row r="5" spans="1:10" ht="18" customHeight="1">
      <c r="A5" s="201"/>
      <c r="B5" s="217"/>
      <c r="C5" s="217"/>
      <c r="D5" s="201"/>
      <c r="E5" s="202"/>
      <c r="F5" s="202" t="s">
        <v>131</v>
      </c>
      <c r="G5" s="202" t="s">
        <v>6</v>
      </c>
      <c r="H5" s="202"/>
      <c r="I5" s="202"/>
      <c r="J5" s="202" t="s">
        <v>132</v>
      </c>
    </row>
    <row r="6" spans="1:10" ht="69" customHeight="1">
      <c r="A6" s="201"/>
      <c r="B6" s="218"/>
      <c r="C6" s="218"/>
      <c r="D6" s="201"/>
      <c r="E6" s="202"/>
      <c r="F6" s="202"/>
      <c r="G6" s="19" t="s">
        <v>128</v>
      </c>
      <c r="H6" s="19" t="s">
        <v>129</v>
      </c>
      <c r="I6" s="19" t="s">
        <v>164</v>
      </c>
      <c r="J6" s="202"/>
    </row>
    <row r="7" spans="1:10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</row>
    <row r="8" spans="1:10" ht="19.5" customHeight="1">
      <c r="A8" s="24"/>
      <c r="B8" s="24"/>
      <c r="C8" s="24"/>
      <c r="D8" s="130"/>
      <c r="E8" s="131">
        <f>SUM(F8+J8)</f>
        <v>0</v>
      </c>
      <c r="F8" s="131">
        <f>SUM(G8:I8)</f>
        <v>0</v>
      </c>
      <c r="G8" s="130"/>
      <c r="H8" s="130"/>
      <c r="I8" s="130"/>
      <c r="J8" s="130"/>
    </row>
    <row r="9" spans="1:10" ht="19.5" customHeight="1">
      <c r="A9" s="26"/>
      <c r="B9" s="26"/>
      <c r="C9" s="26"/>
      <c r="D9" s="132"/>
      <c r="E9" s="132">
        <f aca="true" t="shared" si="0" ref="E9:E20">SUM(F9+J9)</f>
        <v>0</v>
      </c>
      <c r="F9" s="132">
        <f aca="true" t="shared" si="1" ref="F9:F20">SUM(G9:I9)</f>
        <v>0</v>
      </c>
      <c r="G9" s="132"/>
      <c r="H9" s="132"/>
      <c r="I9" s="132"/>
      <c r="J9" s="132"/>
    </row>
    <row r="10" spans="1:10" ht="19.5" customHeight="1">
      <c r="A10" s="26"/>
      <c r="B10" s="26"/>
      <c r="C10" s="26"/>
      <c r="D10" s="132"/>
      <c r="E10" s="132">
        <f t="shared" si="0"/>
        <v>0</v>
      </c>
      <c r="F10" s="132">
        <f t="shared" si="1"/>
        <v>0</v>
      </c>
      <c r="G10" s="132"/>
      <c r="H10" s="132"/>
      <c r="I10" s="132"/>
      <c r="J10" s="132"/>
    </row>
    <row r="11" spans="1:10" ht="19.5" customHeight="1">
      <c r="A11" s="26"/>
      <c r="B11" s="26"/>
      <c r="C11" s="26"/>
      <c r="D11" s="132"/>
      <c r="E11" s="132">
        <f t="shared" si="0"/>
        <v>0</v>
      </c>
      <c r="F11" s="132">
        <f t="shared" si="1"/>
        <v>0</v>
      </c>
      <c r="G11" s="132"/>
      <c r="H11" s="132"/>
      <c r="I11" s="132"/>
      <c r="J11" s="132"/>
    </row>
    <row r="12" spans="1:10" ht="19.5" customHeight="1">
      <c r="A12" s="26"/>
      <c r="B12" s="26"/>
      <c r="C12" s="26"/>
      <c r="D12" s="132"/>
      <c r="E12" s="132">
        <f t="shared" si="0"/>
        <v>0</v>
      </c>
      <c r="F12" s="132">
        <f t="shared" si="1"/>
        <v>0</v>
      </c>
      <c r="G12" s="132"/>
      <c r="H12" s="132"/>
      <c r="I12" s="132"/>
      <c r="J12" s="132"/>
    </row>
    <row r="13" spans="1:10" ht="19.5" customHeight="1">
      <c r="A13" s="26"/>
      <c r="B13" s="26"/>
      <c r="C13" s="26"/>
      <c r="D13" s="132"/>
      <c r="E13" s="132">
        <f t="shared" si="0"/>
        <v>0</v>
      </c>
      <c r="F13" s="132">
        <f t="shared" si="1"/>
        <v>0</v>
      </c>
      <c r="G13" s="132"/>
      <c r="H13" s="132"/>
      <c r="I13" s="132"/>
      <c r="J13" s="132"/>
    </row>
    <row r="14" spans="1:10" ht="19.5" customHeight="1">
      <c r="A14" s="26"/>
      <c r="B14" s="26"/>
      <c r="C14" s="26"/>
      <c r="D14" s="132"/>
      <c r="E14" s="132">
        <f t="shared" si="0"/>
        <v>0</v>
      </c>
      <c r="F14" s="132">
        <f t="shared" si="1"/>
        <v>0</v>
      </c>
      <c r="G14" s="132"/>
      <c r="H14" s="132"/>
      <c r="I14" s="132"/>
      <c r="J14" s="132"/>
    </row>
    <row r="15" spans="1:10" ht="19.5" customHeight="1">
      <c r="A15" s="26"/>
      <c r="B15" s="26"/>
      <c r="C15" s="26"/>
      <c r="D15" s="132"/>
      <c r="E15" s="132">
        <f t="shared" si="0"/>
        <v>0</v>
      </c>
      <c r="F15" s="132">
        <f t="shared" si="1"/>
        <v>0</v>
      </c>
      <c r="G15" s="132"/>
      <c r="H15" s="132"/>
      <c r="I15" s="132"/>
      <c r="J15" s="132"/>
    </row>
    <row r="16" spans="1:10" ht="19.5" customHeight="1">
      <c r="A16" s="26"/>
      <c r="B16" s="26"/>
      <c r="C16" s="26"/>
      <c r="D16" s="132"/>
      <c r="E16" s="132">
        <f t="shared" si="0"/>
        <v>0</v>
      </c>
      <c r="F16" s="132">
        <f t="shared" si="1"/>
        <v>0</v>
      </c>
      <c r="G16" s="132"/>
      <c r="H16" s="132"/>
      <c r="I16" s="132"/>
      <c r="J16" s="132"/>
    </row>
    <row r="17" spans="1:10" ht="19.5" customHeight="1">
      <c r="A17" s="26"/>
      <c r="B17" s="26"/>
      <c r="C17" s="26"/>
      <c r="D17" s="132"/>
      <c r="E17" s="132">
        <f t="shared" si="0"/>
        <v>0</v>
      </c>
      <c r="F17" s="132">
        <f t="shared" si="1"/>
        <v>0</v>
      </c>
      <c r="G17" s="132"/>
      <c r="H17" s="132"/>
      <c r="I17" s="132"/>
      <c r="J17" s="132"/>
    </row>
    <row r="18" spans="1:10" ht="19.5" customHeight="1">
      <c r="A18" s="26"/>
      <c r="B18" s="26"/>
      <c r="C18" s="26"/>
      <c r="D18" s="132"/>
      <c r="E18" s="132">
        <f t="shared" si="0"/>
        <v>0</v>
      </c>
      <c r="F18" s="132">
        <f t="shared" si="1"/>
        <v>0</v>
      </c>
      <c r="G18" s="132"/>
      <c r="H18" s="132"/>
      <c r="I18" s="132"/>
      <c r="J18" s="132"/>
    </row>
    <row r="19" spans="1:10" ht="19.5" customHeight="1">
      <c r="A19" s="26"/>
      <c r="B19" s="26"/>
      <c r="C19" s="26"/>
      <c r="D19" s="132"/>
      <c r="E19" s="132">
        <f t="shared" si="0"/>
        <v>0</v>
      </c>
      <c r="F19" s="132">
        <f t="shared" si="1"/>
        <v>0</v>
      </c>
      <c r="G19" s="132"/>
      <c r="H19" s="132"/>
      <c r="I19" s="132"/>
      <c r="J19" s="132"/>
    </row>
    <row r="20" spans="1:10" ht="19.5" customHeight="1">
      <c r="A20" s="28"/>
      <c r="B20" s="28"/>
      <c r="C20" s="28"/>
      <c r="D20" s="133"/>
      <c r="E20" s="134">
        <f t="shared" si="0"/>
        <v>0</v>
      </c>
      <c r="F20" s="134">
        <f t="shared" si="1"/>
        <v>0</v>
      </c>
      <c r="G20" s="133"/>
      <c r="H20" s="133"/>
      <c r="I20" s="133"/>
      <c r="J20" s="133"/>
    </row>
    <row r="21" spans="1:10" ht="24.75" customHeight="1">
      <c r="A21" s="215" t="s">
        <v>147</v>
      </c>
      <c r="B21" s="215"/>
      <c r="C21" s="215"/>
      <c r="D21" s="215"/>
      <c r="E21" s="135">
        <f aca="true" t="shared" si="2" ref="E21:J21">SUM(E8:E20)</f>
        <v>0</v>
      </c>
      <c r="F21" s="135">
        <f t="shared" si="2"/>
        <v>0</v>
      </c>
      <c r="G21" s="135">
        <f t="shared" si="2"/>
        <v>0</v>
      </c>
      <c r="H21" s="135">
        <f t="shared" si="2"/>
        <v>0</v>
      </c>
      <c r="I21" s="135">
        <f t="shared" si="2"/>
        <v>0</v>
      </c>
      <c r="J21" s="135">
        <f t="shared" si="2"/>
        <v>0</v>
      </c>
    </row>
    <row r="23" spans="1:7" ht="12.75">
      <c r="A23" s="97" t="s">
        <v>214</v>
      </c>
      <c r="G23"/>
    </row>
  </sheetData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showGridLines="0" workbookViewId="0" topLeftCell="A1">
      <selection activeCell="J8" sqref="J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14" t="s">
        <v>250</v>
      </c>
      <c r="B1" s="214"/>
      <c r="C1" s="214"/>
      <c r="D1" s="214"/>
      <c r="E1" s="214"/>
      <c r="F1" s="214"/>
      <c r="G1" s="214"/>
      <c r="H1" s="214"/>
      <c r="I1" s="214"/>
      <c r="J1" s="214"/>
    </row>
    <row r="3" ht="12.75">
      <c r="J3" s="88" t="s">
        <v>42</v>
      </c>
    </row>
    <row r="4" spans="1:79" ht="20.25" customHeight="1">
      <c r="A4" s="201" t="s">
        <v>2</v>
      </c>
      <c r="B4" s="216" t="s">
        <v>3</v>
      </c>
      <c r="C4" s="216" t="s">
        <v>152</v>
      </c>
      <c r="D4" s="202" t="s">
        <v>133</v>
      </c>
      <c r="E4" s="202" t="s">
        <v>163</v>
      </c>
      <c r="F4" s="202" t="s">
        <v>92</v>
      </c>
      <c r="G4" s="202"/>
      <c r="H4" s="202"/>
      <c r="I4" s="202"/>
      <c r="J4" s="202"/>
      <c r="BX4" s="1"/>
      <c r="BY4" s="1"/>
      <c r="BZ4" s="1"/>
      <c r="CA4" s="1"/>
    </row>
    <row r="5" spans="1:79" ht="18" customHeight="1">
      <c r="A5" s="201"/>
      <c r="B5" s="217"/>
      <c r="C5" s="217"/>
      <c r="D5" s="201"/>
      <c r="E5" s="202"/>
      <c r="F5" s="202" t="s">
        <v>131</v>
      </c>
      <c r="G5" s="202" t="s">
        <v>6</v>
      </c>
      <c r="H5" s="202"/>
      <c r="I5" s="202"/>
      <c r="J5" s="202" t="s">
        <v>132</v>
      </c>
      <c r="BX5" s="1"/>
      <c r="BY5" s="1"/>
      <c r="BZ5" s="1"/>
      <c r="CA5" s="1"/>
    </row>
    <row r="6" spans="1:79" ht="69" customHeight="1">
      <c r="A6" s="201"/>
      <c r="B6" s="218"/>
      <c r="C6" s="218"/>
      <c r="D6" s="201"/>
      <c r="E6" s="202"/>
      <c r="F6" s="202"/>
      <c r="G6" s="19" t="s">
        <v>128</v>
      </c>
      <c r="H6" s="19" t="s">
        <v>129</v>
      </c>
      <c r="I6" s="19" t="s">
        <v>130</v>
      </c>
      <c r="J6" s="202"/>
      <c r="BX6" s="1"/>
      <c r="BY6" s="1"/>
      <c r="BZ6" s="1"/>
      <c r="CA6" s="1"/>
    </row>
    <row r="7" spans="1:79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BX7" s="1"/>
      <c r="BY7" s="1"/>
      <c r="BZ7" s="1"/>
      <c r="CA7" s="1"/>
    </row>
    <row r="8" spans="1:79" ht="19.5" customHeight="1">
      <c r="A8" s="24"/>
      <c r="B8" s="24"/>
      <c r="C8" s="24"/>
      <c r="D8" s="130"/>
      <c r="E8" s="131">
        <f>F8+J8</f>
        <v>0</v>
      </c>
      <c r="F8" s="130">
        <f>SUM(G8:I8)</f>
        <v>0</v>
      </c>
      <c r="G8" s="130"/>
      <c r="H8" s="130"/>
      <c r="I8" s="130"/>
      <c r="J8" s="130"/>
      <c r="BX8" s="1"/>
      <c r="BY8" s="1"/>
      <c r="BZ8" s="1"/>
      <c r="CA8" s="1"/>
    </row>
    <row r="9" spans="1:79" ht="19.5" customHeight="1">
      <c r="A9" s="26"/>
      <c r="B9" s="26"/>
      <c r="C9" s="26"/>
      <c r="D9" s="132"/>
      <c r="E9" s="132">
        <f aca="true" t="shared" si="0" ref="E9:E20">F9+J9</f>
        <v>0</v>
      </c>
      <c r="F9" s="130">
        <f aca="true" t="shared" si="1" ref="F9:F20">SUM(G9:I9)</f>
        <v>0</v>
      </c>
      <c r="G9" s="132"/>
      <c r="H9" s="132"/>
      <c r="I9" s="132"/>
      <c r="J9" s="132"/>
      <c r="BX9" s="1"/>
      <c r="BY9" s="1"/>
      <c r="BZ9" s="1"/>
      <c r="CA9" s="1"/>
    </row>
    <row r="10" spans="1:79" ht="19.5" customHeight="1">
      <c r="A10" s="26"/>
      <c r="B10" s="26"/>
      <c r="C10" s="26"/>
      <c r="D10" s="132"/>
      <c r="E10" s="132">
        <f t="shared" si="0"/>
        <v>0</v>
      </c>
      <c r="F10" s="130">
        <f t="shared" si="1"/>
        <v>0</v>
      </c>
      <c r="G10" s="132"/>
      <c r="H10" s="132"/>
      <c r="I10" s="132"/>
      <c r="J10" s="132"/>
      <c r="BX10" s="1"/>
      <c r="BY10" s="1"/>
      <c r="BZ10" s="1"/>
      <c r="CA10" s="1"/>
    </row>
    <row r="11" spans="1:79" ht="19.5" customHeight="1">
      <c r="A11" s="26"/>
      <c r="B11" s="26"/>
      <c r="C11" s="26"/>
      <c r="D11" s="132"/>
      <c r="E11" s="132">
        <f t="shared" si="0"/>
        <v>0</v>
      </c>
      <c r="F11" s="130">
        <f t="shared" si="1"/>
        <v>0</v>
      </c>
      <c r="G11" s="132"/>
      <c r="H11" s="132"/>
      <c r="I11" s="132"/>
      <c r="J11" s="132"/>
      <c r="BX11" s="1"/>
      <c r="BY11" s="1"/>
      <c r="BZ11" s="1"/>
      <c r="CA11" s="1"/>
    </row>
    <row r="12" spans="1:79" ht="19.5" customHeight="1">
      <c r="A12" s="26"/>
      <c r="B12" s="26"/>
      <c r="C12" s="26"/>
      <c r="D12" s="132"/>
      <c r="E12" s="132">
        <f t="shared" si="0"/>
        <v>0</v>
      </c>
      <c r="F12" s="130">
        <f t="shared" si="1"/>
        <v>0</v>
      </c>
      <c r="G12" s="132"/>
      <c r="H12" s="132"/>
      <c r="I12" s="132"/>
      <c r="J12" s="132"/>
      <c r="BX12" s="1"/>
      <c r="BY12" s="1"/>
      <c r="BZ12" s="1"/>
      <c r="CA12" s="1"/>
    </row>
    <row r="13" spans="1:79" ht="19.5" customHeight="1">
      <c r="A13" s="26"/>
      <c r="B13" s="26"/>
      <c r="C13" s="26"/>
      <c r="D13" s="132"/>
      <c r="E13" s="132">
        <f t="shared" si="0"/>
        <v>0</v>
      </c>
      <c r="F13" s="130">
        <f t="shared" si="1"/>
        <v>0</v>
      </c>
      <c r="G13" s="132"/>
      <c r="H13" s="132"/>
      <c r="I13" s="132"/>
      <c r="J13" s="132"/>
      <c r="BX13" s="1"/>
      <c r="BY13" s="1"/>
      <c r="BZ13" s="1"/>
      <c r="CA13" s="1"/>
    </row>
    <row r="14" spans="1:79" ht="19.5" customHeight="1">
      <c r="A14" s="26"/>
      <c r="B14" s="26"/>
      <c r="C14" s="26"/>
      <c r="D14" s="132"/>
      <c r="E14" s="132">
        <f t="shared" si="0"/>
        <v>0</v>
      </c>
      <c r="F14" s="130">
        <f t="shared" si="1"/>
        <v>0</v>
      </c>
      <c r="G14" s="132"/>
      <c r="H14" s="132"/>
      <c r="I14" s="132"/>
      <c r="J14" s="132"/>
      <c r="BX14" s="1"/>
      <c r="BY14" s="1"/>
      <c r="BZ14" s="1"/>
      <c r="CA14" s="1"/>
    </row>
    <row r="15" spans="1:79" ht="19.5" customHeight="1">
      <c r="A15" s="26"/>
      <c r="B15" s="26"/>
      <c r="C15" s="26"/>
      <c r="D15" s="132"/>
      <c r="E15" s="132">
        <f t="shared" si="0"/>
        <v>0</v>
      </c>
      <c r="F15" s="130">
        <f t="shared" si="1"/>
        <v>0</v>
      </c>
      <c r="G15" s="132"/>
      <c r="H15" s="132"/>
      <c r="I15" s="132"/>
      <c r="J15" s="132"/>
      <c r="BX15" s="1"/>
      <c r="BY15" s="1"/>
      <c r="BZ15" s="1"/>
      <c r="CA15" s="1"/>
    </row>
    <row r="16" spans="1:79" ht="19.5" customHeight="1">
      <c r="A16" s="26"/>
      <c r="B16" s="26"/>
      <c r="C16" s="26"/>
      <c r="D16" s="132"/>
      <c r="E16" s="132">
        <f t="shared" si="0"/>
        <v>0</v>
      </c>
      <c r="F16" s="130">
        <f t="shared" si="1"/>
        <v>0</v>
      </c>
      <c r="G16" s="132"/>
      <c r="H16" s="132"/>
      <c r="I16" s="132"/>
      <c r="J16" s="132"/>
      <c r="BX16" s="1"/>
      <c r="BY16" s="1"/>
      <c r="BZ16" s="1"/>
      <c r="CA16" s="1"/>
    </row>
    <row r="17" spans="1:79" ht="19.5" customHeight="1">
      <c r="A17" s="26"/>
      <c r="B17" s="26"/>
      <c r="C17" s="26"/>
      <c r="D17" s="132"/>
      <c r="E17" s="132">
        <f t="shared" si="0"/>
        <v>0</v>
      </c>
      <c r="F17" s="130">
        <f t="shared" si="1"/>
        <v>0</v>
      </c>
      <c r="G17" s="132"/>
      <c r="H17" s="132"/>
      <c r="I17" s="132"/>
      <c r="J17" s="132"/>
      <c r="BX17" s="1"/>
      <c r="BY17" s="1"/>
      <c r="BZ17" s="1"/>
      <c r="CA17" s="1"/>
    </row>
    <row r="18" spans="1:79" ht="19.5" customHeight="1">
      <c r="A18" s="26"/>
      <c r="B18" s="26"/>
      <c r="C18" s="26"/>
      <c r="D18" s="132"/>
      <c r="E18" s="132">
        <f t="shared" si="0"/>
        <v>0</v>
      </c>
      <c r="F18" s="130">
        <f t="shared" si="1"/>
        <v>0</v>
      </c>
      <c r="G18" s="132"/>
      <c r="H18" s="132"/>
      <c r="I18" s="132"/>
      <c r="J18" s="132"/>
      <c r="BX18" s="1"/>
      <c r="BY18" s="1"/>
      <c r="BZ18" s="1"/>
      <c r="CA18" s="1"/>
    </row>
    <row r="19" spans="1:79" ht="19.5" customHeight="1">
      <c r="A19" s="26"/>
      <c r="B19" s="26"/>
      <c r="C19" s="26"/>
      <c r="D19" s="132"/>
      <c r="E19" s="132">
        <f t="shared" si="0"/>
        <v>0</v>
      </c>
      <c r="F19" s="130">
        <f t="shared" si="1"/>
        <v>0</v>
      </c>
      <c r="G19" s="132"/>
      <c r="H19" s="132"/>
      <c r="I19" s="132"/>
      <c r="J19" s="132"/>
      <c r="BX19" s="1"/>
      <c r="BY19" s="1"/>
      <c r="BZ19" s="1"/>
      <c r="CA19" s="1"/>
    </row>
    <row r="20" spans="1:79" ht="19.5" customHeight="1">
      <c r="A20" s="28"/>
      <c r="B20" s="28"/>
      <c r="C20" s="28"/>
      <c r="D20" s="133"/>
      <c r="E20" s="134">
        <f t="shared" si="0"/>
        <v>0</v>
      </c>
      <c r="F20" s="130">
        <f t="shared" si="1"/>
        <v>0</v>
      </c>
      <c r="G20" s="133"/>
      <c r="H20" s="133"/>
      <c r="I20" s="133"/>
      <c r="J20" s="133"/>
      <c r="BX20" s="1"/>
      <c r="BY20" s="1"/>
      <c r="BZ20" s="1"/>
      <c r="CA20" s="1"/>
    </row>
    <row r="21" spans="1:79" ht="24.75" customHeight="1">
      <c r="A21" s="215" t="s">
        <v>147</v>
      </c>
      <c r="B21" s="215"/>
      <c r="C21" s="215"/>
      <c r="D21" s="215"/>
      <c r="E21" s="135">
        <f aca="true" t="shared" si="2" ref="E21:J21">SUM(E8:E20)</f>
        <v>0</v>
      </c>
      <c r="F21" s="135">
        <f t="shared" si="2"/>
        <v>0</v>
      </c>
      <c r="G21" s="135">
        <f t="shared" si="2"/>
        <v>0</v>
      </c>
      <c r="H21" s="135">
        <f t="shared" si="2"/>
        <v>0</v>
      </c>
      <c r="I21" s="135">
        <f t="shared" si="2"/>
        <v>0</v>
      </c>
      <c r="J21" s="135">
        <f t="shared" si="2"/>
        <v>0</v>
      </c>
      <c r="BX21" s="1"/>
      <c r="BY21" s="1"/>
      <c r="BZ21" s="1"/>
      <c r="CA21" s="1"/>
    </row>
    <row r="23" ht="12.75">
      <c r="A23" s="97" t="s">
        <v>214</v>
      </c>
    </row>
  </sheetData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m.wesolowska</cp:lastModifiedBy>
  <cp:lastPrinted>2009-01-15T11:29:11Z</cp:lastPrinted>
  <dcterms:created xsi:type="dcterms:W3CDTF">1998-12-09T13:02:10Z</dcterms:created>
  <dcterms:modified xsi:type="dcterms:W3CDTF">2009-02-03T08:36:20Z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