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605" windowHeight="7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<sst xmlns="http://schemas.openxmlformats.org/spreadsheetml/2006/main" count="39" uniqueCount="39">
  <si>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lp.</t>
  </si>
  <si>
    <t>1.</t>
  </si>
  <si>
    <t>I.</t>
  </si>
  <si>
    <t>Ogółem kwota zadłużenia, z tego z tytułu:</t>
  </si>
  <si>
    <t>Wyemitowania papierów wartościowych</t>
  </si>
  <si>
    <t>2.</t>
  </si>
  <si>
    <t>Zaciągnięcia kredytów</t>
  </si>
  <si>
    <t>3.</t>
  </si>
  <si>
    <t>Zaciągnięcia pożyczek</t>
  </si>
  <si>
    <t>4.</t>
  </si>
  <si>
    <t>Przyjętych depozytów</t>
  </si>
  <si>
    <t>5.</t>
  </si>
  <si>
    <t>wymagalnych zobowiązań (a+b)</t>
  </si>
  <si>
    <t>II.</t>
  </si>
  <si>
    <t>Poziom obsługi długu, z tego:</t>
  </si>
  <si>
    <t xml:space="preserve"> - odsetki i dyskonto</t>
  </si>
  <si>
    <t xml:space="preserve"> - spłaty wynikające z udzielonych poręczeń</t>
  </si>
  <si>
    <t>III.</t>
  </si>
  <si>
    <t>Prognozowane dochody budżetowe</t>
  </si>
  <si>
    <t>IV.</t>
  </si>
  <si>
    <t>Realizacja w %</t>
  </si>
  <si>
    <t xml:space="preserve"> - obsługi długu do dochodów (II : III)</t>
  </si>
  <si>
    <t>Prognozowana kwota długu na koniec r.</t>
  </si>
  <si>
    <t xml:space="preserve"> - raty kredytów i pożyczek </t>
  </si>
  <si>
    <t>a) jednostek budżetowych,</t>
  </si>
  <si>
    <t>Spłaty wynikające z udzielonych poręczeń dotyczą  PZ ZOZ</t>
  </si>
  <si>
    <t xml:space="preserve">  </t>
  </si>
  <si>
    <t xml:space="preserve"> - długu do dochodów (I : III)</t>
  </si>
  <si>
    <t xml:space="preserve">*)     </t>
  </si>
  <si>
    <t>Emisja papierów wartościowych 2006</t>
  </si>
  <si>
    <t>Emisja papierów wartościowych 2007</t>
  </si>
  <si>
    <t>Emisja papierów wartościowych 2009</t>
  </si>
  <si>
    <t xml:space="preserve"> - wykup papierów emisja 2006</t>
  </si>
  <si>
    <t xml:space="preserve"> - wykup papierów emisja 2007</t>
  </si>
  <si>
    <t xml:space="preserve"> - wykup papierów emisja 2009</t>
  </si>
  <si>
    <t>Emisja papierów wartościowych 2010</t>
  </si>
  <si>
    <t xml:space="preserve">Prognoza kwoty długu Powiatu Wołowskiego na 2010 rok i lata następne (w zł) </t>
  </si>
  <si>
    <t>Wyszczególnienie</t>
  </si>
  <si>
    <t xml:space="preserve"> - wykup papierów emisja 2010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</si>
</sst>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2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" fillId="0" borderId="12" xfId="0" applyFont="1" applyBorder="1" applyAlignment="1">
      <alignment horizontal="center" shrinkToFit="1"/>
    </xf>
    <xf numFmtId="0" fontId="0" fillId="0" borderId="12" xfId="0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1" fillId="0" borderId="14" xfId="0" applyFont="1" applyBorder="1" applyAlignment="1">
      <alignment horizontal="left"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1" fillId="0" borderId="12" xfId="0" applyFont="1" applyBorder="1" applyAlignment="1">
      <alignment shrinkToFit="1"/>
    </xf>
    <xf numFmtId="0" fontId="1" fillId="0" borderId="14" xfId="0" applyFont="1" applyBorder="1" applyAlignment="1">
      <alignment shrinkToFi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left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B1">
      <selection activeCell="D6" sqref="D6:M6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0.25390625" style="0" hidden="1" customWidth="1"/>
    <col min="4" max="4" width="10.875" style="0" customWidth="1"/>
    <col min="5" max="5" width="10.375" style="0" customWidth="1"/>
    <col min="6" max="6" width="10.25390625" style="0" customWidth="1"/>
    <col min="7" max="7" width="10.75390625" style="0" customWidth="1"/>
    <col min="8" max="8" width="10.625" style="0" customWidth="1"/>
    <col min="9" max="11" width="10.375" style="0" customWidth="1"/>
    <col min="12" max="12" width="11.125" style="0" customWidth="1"/>
    <col min="13" max="13" width="10.75390625" style="0" customWidth="1"/>
  </cols>
  <sheetData>
    <row r="1" spans="7:11" ht="15.75">
      <c r="G1" s="28"/>
      <c r="H1" s="27"/>
      <c r="I1" s="27"/>
      <c r="J1" s="2"/>
      <c r="K1" s="2"/>
    </row>
    <row r="2" spans="7:11" ht="15">
      <c r="G2" s="27"/>
      <c r="H2" s="27"/>
      <c r="I2" s="27"/>
      <c r="J2" s="2"/>
      <c r="K2" s="2"/>
    </row>
    <row r="4" spans="2:11" ht="12.75">
      <c r="B4" s="31" t="s">
        <v>36</v>
      </c>
      <c r="C4" s="31"/>
      <c r="D4" s="31"/>
      <c r="E4" s="31"/>
      <c r="F4" s="31"/>
      <c r="G4" s="31"/>
      <c r="H4" s="31"/>
      <c r="I4" s="31"/>
      <c r="J4" s="31"/>
      <c r="K4" s="31"/>
    </row>
    <row r="6" spans="1:13" s="2" customFormat="1" ht="12.75">
      <c r="A6" s="4" t="s">
        <v>0</v>
      </c>
      <c r="B6" s="4" t="s">
        <v>37</v>
      </c>
      <c r="C6" s="29" t="s">
        <v>22</v>
      </c>
      <c r="D6" s="30"/>
      <c r="E6" s="30"/>
      <c r="F6" s="30"/>
      <c r="G6" s="30"/>
      <c r="H6" s="30"/>
      <c r="I6" s="30"/>
      <c r="J6" s="30"/>
      <c r="K6" s="30"/>
      <c r="L6" s="35"/>
      <c r="M6" s="36"/>
    </row>
    <row r="7" spans="1:13" s="2" customFormat="1" ht="11.25">
      <c r="A7" s="5"/>
      <c r="B7" s="5"/>
      <c r="C7" s="5">
        <v>2001</v>
      </c>
      <c r="D7" s="5">
        <v>2009</v>
      </c>
      <c r="E7" s="5">
        <v>2010</v>
      </c>
      <c r="F7" s="5">
        <v>2011</v>
      </c>
      <c r="G7" s="5">
        <v>2012</v>
      </c>
      <c r="H7" s="5">
        <v>2013</v>
      </c>
      <c r="I7" s="5">
        <v>2014</v>
      </c>
      <c r="J7" s="5">
        <v>2015</v>
      </c>
      <c r="K7" s="5">
        <v>2016</v>
      </c>
      <c r="L7" s="32">
        <v>2017</v>
      </c>
      <c r="M7" s="32">
        <v>2017</v>
      </c>
    </row>
    <row r="8" spans="1:13" s="3" customFormat="1" ht="8.25">
      <c r="A8" s="6">
        <v>1</v>
      </c>
      <c r="B8" s="6">
        <v>2</v>
      </c>
      <c r="C8" s="6">
        <v>4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10</v>
      </c>
      <c r="L8" s="6">
        <v>10</v>
      </c>
      <c r="M8" s="6">
        <v>10</v>
      </c>
    </row>
    <row r="9" spans="1:13" s="1" customFormat="1" ht="12.75">
      <c r="A9" s="7" t="s">
        <v>2</v>
      </c>
      <c r="B9" s="19" t="s">
        <v>3</v>
      </c>
      <c r="C9" s="15">
        <f>SUM(C10,C11,C12,C15,C16,C17,C18)</f>
        <v>3300000</v>
      </c>
      <c r="D9" s="15">
        <f>SUM(D11:D19)</f>
        <v>13700000</v>
      </c>
      <c r="E9" s="15">
        <v>17200000</v>
      </c>
      <c r="F9" s="15">
        <v>14700000</v>
      </c>
      <c r="G9" s="15">
        <v>13200000</v>
      </c>
      <c r="H9" s="15">
        <v>11700000</v>
      </c>
      <c r="I9" s="15">
        <v>9600000</v>
      </c>
      <c r="J9" s="15">
        <v>7100000</v>
      </c>
      <c r="K9" s="15">
        <v>4500000</v>
      </c>
      <c r="L9" s="33">
        <v>2500000</v>
      </c>
      <c r="M9" s="33">
        <v>0</v>
      </c>
    </row>
    <row r="10" spans="1:13" ht="12.75">
      <c r="A10" s="8" t="s">
        <v>1</v>
      </c>
      <c r="B10" s="20" t="s">
        <v>4</v>
      </c>
      <c r="C10" s="16">
        <v>2700000</v>
      </c>
      <c r="D10" s="16"/>
      <c r="E10" s="16"/>
      <c r="F10" s="16"/>
      <c r="G10" s="16"/>
      <c r="H10" s="16"/>
      <c r="I10" s="16"/>
      <c r="J10" s="16"/>
      <c r="K10" s="16"/>
      <c r="L10" s="34"/>
      <c r="M10" s="34"/>
    </row>
    <row r="11" spans="1:13" ht="12.75">
      <c r="A11" s="8"/>
      <c r="B11" s="20" t="s">
        <v>29</v>
      </c>
      <c r="C11" s="16"/>
      <c r="D11" s="16">
        <v>6500000</v>
      </c>
      <c r="E11" s="16">
        <f>D11-E23</f>
        <v>4500000</v>
      </c>
      <c r="F11" s="16">
        <f>E11-F23</f>
        <v>2500000</v>
      </c>
      <c r="G11" s="16">
        <f>F11-G23</f>
        <v>1500000</v>
      </c>
      <c r="H11" s="16">
        <f>G11-H23</f>
        <v>0</v>
      </c>
      <c r="I11" s="16">
        <f>H11-I23</f>
        <v>0</v>
      </c>
      <c r="J11" s="16">
        <f>I11-J23</f>
        <v>0</v>
      </c>
      <c r="K11" s="16">
        <f>J11-K23</f>
        <v>0</v>
      </c>
      <c r="L11" s="34">
        <v>0</v>
      </c>
      <c r="M11" s="34">
        <v>0</v>
      </c>
    </row>
    <row r="12" spans="1:13" ht="12.75">
      <c r="A12" s="8"/>
      <c r="B12" s="20" t="s">
        <v>30</v>
      </c>
      <c r="C12" s="16"/>
      <c r="D12" s="16">
        <v>1500000</v>
      </c>
      <c r="E12" s="16">
        <f>D12-E24</f>
        <v>1000000</v>
      </c>
      <c r="F12" s="16">
        <f>E12-F24</f>
        <v>500000</v>
      </c>
      <c r="G12" s="16">
        <f>F12-G24</f>
        <v>0</v>
      </c>
      <c r="H12" s="16">
        <f>G12-H24</f>
        <v>0</v>
      </c>
      <c r="I12" s="16">
        <f>H12-I24</f>
        <v>0</v>
      </c>
      <c r="J12" s="16">
        <f>I12-J24</f>
        <v>0</v>
      </c>
      <c r="K12" s="16">
        <f>J12-K24</f>
        <v>0</v>
      </c>
      <c r="L12" s="34">
        <v>0</v>
      </c>
      <c r="M12" s="34">
        <v>0</v>
      </c>
    </row>
    <row r="13" spans="1:13" ht="12.75">
      <c r="A13" s="8"/>
      <c r="B13" s="20" t="s">
        <v>31</v>
      </c>
      <c r="C13" s="16"/>
      <c r="D13" s="16">
        <v>5700000</v>
      </c>
      <c r="E13" s="16">
        <v>5700000</v>
      </c>
      <c r="F13" s="16">
        <v>5700000</v>
      </c>
      <c r="G13" s="16">
        <v>5700000</v>
      </c>
      <c r="H13" s="16">
        <v>5700000</v>
      </c>
      <c r="I13" s="16">
        <v>3600000</v>
      </c>
      <c r="J13" s="16">
        <v>1600000</v>
      </c>
      <c r="K13" s="16">
        <v>0</v>
      </c>
      <c r="L13" s="34">
        <v>0</v>
      </c>
      <c r="M13" s="34">
        <v>0</v>
      </c>
    </row>
    <row r="14" spans="1:13" ht="12.75">
      <c r="A14" s="8"/>
      <c r="B14" s="37" t="s">
        <v>35</v>
      </c>
      <c r="C14" s="16"/>
      <c r="D14" s="16"/>
      <c r="E14" s="16">
        <v>6000000</v>
      </c>
      <c r="F14" s="16">
        <v>6000000</v>
      </c>
      <c r="G14" s="16">
        <v>6000000</v>
      </c>
      <c r="H14" s="16">
        <v>6000000</v>
      </c>
      <c r="I14" s="16">
        <v>6000000</v>
      </c>
      <c r="J14" s="16">
        <v>5500000</v>
      </c>
      <c r="K14" s="16">
        <v>4500000</v>
      </c>
      <c r="L14" s="34">
        <v>2500000</v>
      </c>
      <c r="M14" s="34">
        <v>0</v>
      </c>
    </row>
    <row r="15" spans="1:13" ht="12.75">
      <c r="A15" s="8" t="s">
        <v>5</v>
      </c>
      <c r="B15" s="20" t="s">
        <v>6</v>
      </c>
      <c r="C15" s="16"/>
      <c r="D15" s="16"/>
      <c r="E15" s="16"/>
      <c r="F15" s="16"/>
      <c r="G15" s="16"/>
      <c r="H15" s="16"/>
      <c r="I15" s="16"/>
      <c r="J15" s="16">
        <v>0</v>
      </c>
      <c r="K15" s="16">
        <v>0</v>
      </c>
      <c r="L15" s="34">
        <v>0</v>
      </c>
      <c r="M15" s="34">
        <v>0</v>
      </c>
    </row>
    <row r="16" spans="1:13" ht="12.75">
      <c r="A16" s="8" t="s">
        <v>7</v>
      </c>
      <c r="B16" s="20" t="s">
        <v>8</v>
      </c>
      <c r="C16" s="16"/>
      <c r="D16" s="16"/>
      <c r="E16" s="16"/>
      <c r="F16" s="16"/>
      <c r="G16" s="16"/>
      <c r="H16" s="16"/>
      <c r="I16" s="16"/>
      <c r="J16" s="16"/>
      <c r="K16" s="16"/>
      <c r="L16" s="34"/>
      <c r="M16" s="34"/>
    </row>
    <row r="17" spans="1:13" ht="12.75">
      <c r="A17" s="8" t="s">
        <v>9</v>
      </c>
      <c r="B17" s="20" t="s">
        <v>10</v>
      </c>
      <c r="C17" s="16"/>
      <c r="D17" s="16"/>
      <c r="E17" s="16"/>
      <c r="F17" s="16"/>
      <c r="G17" s="16"/>
      <c r="H17" s="16"/>
      <c r="I17" s="16"/>
      <c r="J17" s="16"/>
      <c r="K17" s="16"/>
      <c r="L17" s="34"/>
      <c r="M17" s="34"/>
    </row>
    <row r="18" spans="1:13" ht="12.75">
      <c r="A18" s="10" t="s">
        <v>11</v>
      </c>
      <c r="B18" s="20" t="s">
        <v>12</v>
      </c>
      <c r="C18" s="16">
        <v>600000</v>
      </c>
      <c r="D18" s="16"/>
      <c r="E18" s="16"/>
      <c r="F18" s="16"/>
      <c r="G18" s="16"/>
      <c r="H18" s="16"/>
      <c r="I18" s="16"/>
      <c r="J18" s="16"/>
      <c r="K18" s="16"/>
      <c r="L18" s="34"/>
      <c r="M18" s="34"/>
    </row>
    <row r="19" spans="1:13" ht="12.75">
      <c r="A19" s="11"/>
      <c r="B19" s="20" t="s">
        <v>24</v>
      </c>
      <c r="C19" s="16">
        <v>600000</v>
      </c>
      <c r="D19" s="16"/>
      <c r="E19" s="16"/>
      <c r="F19" s="16"/>
      <c r="G19" s="16"/>
      <c r="H19" s="16"/>
      <c r="I19" s="16"/>
      <c r="J19" s="16"/>
      <c r="K19" s="16"/>
      <c r="L19" s="34"/>
      <c r="M19" s="34"/>
    </row>
    <row r="20" spans="1:13" ht="12.75">
      <c r="A20" s="11"/>
      <c r="B20" s="21" t="s">
        <v>26</v>
      </c>
      <c r="C20" s="16"/>
      <c r="D20" s="16"/>
      <c r="E20" s="16"/>
      <c r="F20" s="16"/>
      <c r="G20" s="16"/>
      <c r="H20" s="16"/>
      <c r="I20" s="16"/>
      <c r="J20" s="16"/>
      <c r="K20" s="16"/>
      <c r="L20" s="34"/>
      <c r="M20" s="34"/>
    </row>
    <row r="21" spans="1:13" ht="12.75">
      <c r="A21" s="14" t="s">
        <v>13</v>
      </c>
      <c r="B21" s="22" t="s">
        <v>14</v>
      </c>
      <c r="C21" s="16">
        <f>SUM(C22:C28)</f>
        <v>82000</v>
      </c>
      <c r="D21" s="16">
        <f aca="true" t="shared" si="0" ref="D21:J21">SUM(D22:D28)</f>
        <v>3520000</v>
      </c>
      <c r="E21" s="16">
        <f t="shared" si="0"/>
        <v>3920000</v>
      </c>
      <c r="F21" s="16">
        <f t="shared" si="0"/>
        <v>3920000</v>
      </c>
      <c r="G21" s="16">
        <f t="shared" si="0"/>
        <v>2920000</v>
      </c>
      <c r="H21" s="16">
        <f t="shared" si="0"/>
        <v>2920000</v>
      </c>
      <c r="I21" s="16">
        <f t="shared" si="0"/>
        <v>2900000</v>
      </c>
      <c r="J21" s="16">
        <f t="shared" si="0"/>
        <v>3400000</v>
      </c>
      <c r="K21" s="16">
        <f>SUM(K22:K28)</f>
        <v>3500000</v>
      </c>
      <c r="L21" s="16">
        <f>SUM(L22:L28)</f>
        <v>2900000</v>
      </c>
      <c r="M21" s="16">
        <f>SUM(M22:M28)</f>
        <v>3400000</v>
      </c>
    </row>
    <row r="22" spans="1:13" ht="12.75">
      <c r="A22" s="11"/>
      <c r="B22" s="23" t="s">
        <v>23</v>
      </c>
      <c r="C22" s="16"/>
      <c r="D22" s="16"/>
      <c r="E22" s="16"/>
      <c r="F22" s="16"/>
      <c r="G22" s="16"/>
      <c r="H22" s="16"/>
      <c r="I22" s="16"/>
      <c r="J22" s="16"/>
      <c r="K22" s="16"/>
      <c r="L22" s="34"/>
      <c r="M22" s="34"/>
    </row>
    <row r="23" spans="1:13" ht="12.75">
      <c r="A23" s="12"/>
      <c r="B23" s="9" t="s">
        <v>32</v>
      </c>
      <c r="C23" s="17"/>
      <c r="D23" s="17">
        <v>2100000</v>
      </c>
      <c r="E23" s="17">
        <v>2000000</v>
      </c>
      <c r="F23" s="17">
        <v>2000000</v>
      </c>
      <c r="G23" s="17">
        <v>1000000</v>
      </c>
      <c r="H23" s="17">
        <v>1500000</v>
      </c>
      <c r="I23" s="17"/>
      <c r="J23" s="17"/>
      <c r="K23" s="17"/>
      <c r="L23" s="34"/>
      <c r="M23" s="34"/>
    </row>
    <row r="24" spans="1:13" ht="12.75">
      <c r="A24" s="12"/>
      <c r="B24" s="9" t="s">
        <v>33</v>
      </c>
      <c r="C24" s="17"/>
      <c r="D24" s="17"/>
      <c r="E24" s="17">
        <v>500000</v>
      </c>
      <c r="F24" s="17">
        <v>500000</v>
      </c>
      <c r="G24" s="17">
        <v>500000</v>
      </c>
      <c r="H24" s="17">
        <v>0</v>
      </c>
      <c r="I24" s="17"/>
      <c r="J24" s="17"/>
      <c r="K24" s="17"/>
      <c r="L24" s="34"/>
      <c r="M24" s="34"/>
    </row>
    <row r="25" spans="1:13" ht="12.75">
      <c r="A25" s="12"/>
      <c r="B25" s="9" t="s">
        <v>34</v>
      </c>
      <c r="C25" s="17"/>
      <c r="D25" s="17"/>
      <c r="E25" s="17"/>
      <c r="F25" s="17"/>
      <c r="G25" s="17"/>
      <c r="H25" s="17"/>
      <c r="I25" s="17">
        <v>2100000</v>
      </c>
      <c r="J25" s="17">
        <v>2000000</v>
      </c>
      <c r="K25" s="17">
        <v>1600000</v>
      </c>
      <c r="L25" s="34"/>
      <c r="M25" s="34"/>
    </row>
    <row r="26" spans="1:13" ht="12.75">
      <c r="A26" s="12"/>
      <c r="B26" s="9" t="s">
        <v>38</v>
      </c>
      <c r="C26" s="17"/>
      <c r="D26" s="17"/>
      <c r="E26" s="17"/>
      <c r="F26" s="17"/>
      <c r="G26" s="17"/>
      <c r="H26" s="17"/>
      <c r="I26" s="17"/>
      <c r="J26" s="17">
        <v>500000</v>
      </c>
      <c r="K26" s="17">
        <v>1000000</v>
      </c>
      <c r="L26" s="34">
        <v>2000000</v>
      </c>
      <c r="M26" s="34">
        <v>2500000</v>
      </c>
    </row>
    <row r="27" spans="1:13" ht="12.75">
      <c r="A27" s="12"/>
      <c r="B27" s="23" t="s">
        <v>15</v>
      </c>
      <c r="C27" s="17"/>
      <c r="D27" s="17">
        <v>800000</v>
      </c>
      <c r="E27" s="17">
        <v>800000</v>
      </c>
      <c r="F27" s="17">
        <v>800000</v>
      </c>
      <c r="G27" s="17">
        <v>800000</v>
      </c>
      <c r="H27" s="17">
        <v>800000</v>
      </c>
      <c r="I27" s="17">
        <v>800000</v>
      </c>
      <c r="J27" s="17">
        <v>900000</v>
      </c>
      <c r="K27" s="17">
        <v>900000</v>
      </c>
      <c r="L27" s="34">
        <v>900000</v>
      </c>
      <c r="M27" s="34">
        <v>900000</v>
      </c>
    </row>
    <row r="28" spans="1:13" ht="12.75">
      <c r="A28" s="13"/>
      <c r="B28" s="24" t="s">
        <v>16</v>
      </c>
      <c r="C28" s="17">
        <v>82000</v>
      </c>
      <c r="D28" s="17">
        <v>620000</v>
      </c>
      <c r="E28" s="17">
        <v>620000</v>
      </c>
      <c r="F28" s="17">
        <v>620000</v>
      </c>
      <c r="G28" s="17">
        <v>620000</v>
      </c>
      <c r="H28" s="17">
        <v>620000</v>
      </c>
      <c r="I28" s="17"/>
      <c r="J28" s="17"/>
      <c r="K28" s="17"/>
      <c r="L28" s="34"/>
      <c r="M28" s="34"/>
    </row>
    <row r="29" spans="1:13" ht="12.75">
      <c r="A29" s="14" t="s">
        <v>17</v>
      </c>
      <c r="B29" s="25" t="s">
        <v>18</v>
      </c>
      <c r="C29" s="16">
        <v>29700000</v>
      </c>
      <c r="D29" s="16">
        <v>43486096.2</v>
      </c>
      <c r="E29" s="16">
        <v>48174489</v>
      </c>
      <c r="F29" s="16">
        <v>44000000</v>
      </c>
      <c r="G29" s="16">
        <v>44000000</v>
      </c>
      <c r="H29" s="16">
        <v>44000000</v>
      </c>
      <c r="I29" s="16">
        <v>44000000</v>
      </c>
      <c r="J29" s="16">
        <v>44000000</v>
      </c>
      <c r="K29" s="16">
        <v>44000000</v>
      </c>
      <c r="L29" s="34">
        <v>44000000</v>
      </c>
      <c r="M29" s="34">
        <v>44000000</v>
      </c>
    </row>
    <row r="30" spans="1:13" ht="12.75">
      <c r="A30" s="14" t="s">
        <v>19</v>
      </c>
      <c r="B30" s="26" t="s">
        <v>20</v>
      </c>
      <c r="C30" s="9"/>
      <c r="D30" s="9"/>
      <c r="E30" s="9"/>
      <c r="F30" s="9"/>
      <c r="G30" s="9"/>
      <c r="H30" s="9"/>
      <c r="I30" s="9"/>
      <c r="J30" s="9"/>
      <c r="K30" s="9"/>
      <c r="L30" s="34"/>
      <c r="M30" s="34"/>
    </row>
    <row r="31" spans="1:13" ht="12.75">
      <c r="A31" s="12"/>
      <c r="B31" s="23" t="s">
        <v>27</v>
      </c>
      <c r="C31" s="18">
        <f>C9*100/C29</f>
        <v>11.11111111111111</v>
      </c>
      <c r="D31" s="18">
        <f aca="true" t="shared" si="1" ref="D31:J31">D9*100/D29</f>
        <v>31.504322524126685</v>
      </c>
      <c r="E31" s="18">
        <f t="shared" si="1"/>
        <v>35.703544255549865</v>
      </c>
      <c r="F31" s="18">
        <f t="shared" si="1"/>
        <v>33.40909090909091</v>
      </c>
      <c r="G31" s="18">
        <f t="shared" si="1"/>
        <v>30</v>
      </c>
      <c r="H31" s="18">
        <f t="shared" si="1"/>
        <v>26.59090909090909</v>
      </c>
      <c r="I31" s="18">
        <f t="shared" si="1"/>
        <v>21.818181818181817</v>
      </c>
      <c r="J31" s="18">
        <f t="shared" si="1"/>
        <v>16.136363636363637</v>
      </c>
      <c r="K31" s="18">
        <f>K9*100/K29</f>
        <v>10.227272727272727</v>
      </c>
      <c r="L31" s="18">
        <f>L9*100/L29</f>
        <v>5.681818181818182</v>
      </c>
      <c r="M31" s="18">
        <f>M9*100/M29</f>
        <v>0</v>
      </c>
    </row>
    <row r="32" spans="1:13" ht="12.75">
      <c r="A32" s="13"/>
      <c r="B32" s="23" t="s">
        <v>21</v>
      </c>
      <c r="C32" s="18">
        <f>C21*100/C29</f>
        <v>0.2760942760942761</v>
      </c>
      <c r="D32" s="18">
        <f aca="true" t="shared" si="2" ref="D32:J32">D21*100/D29</f>
        <v>8.094541261673426</v>
      </c>
      <c r="E32" s="18">
        <f t="shared" si="2"/>
        <v>8.137086830334619</v>
      </c>
      <c r="F32" s="18">
        <f t="shared" si="2"/>
        <v>8.909090909090908</v>
      </c>
      <c r="G32" s="18">
        <f t="shared" si="2"/>
        <v>6.636363636363637</v>
      </c>
      <c r="H32" s="18">
        <f t="shared" si="2"/>
        <v>6.636363636363637</v>
      </c>
      <c r="I32" s="18">
        <f t="shared" si="2"/>
        <v>6.590909090909091</v>
      </c>
      <c r="J32" s="18">
        <f t="shared" si="2"/>
        <v>7.7272727272727275</v>
      </c>
      <c r="K32" s="18">
        <f>K21*100/K29</f>
        <v>7.954545454545454</v>
      </c>
      <c r="L32" s="18">
        <f>L21*100/L29</f>
        <v>6.590909090909091</v>
      </c>
      <c r="M32" s="18">
        <f>M21*100/M29</f>
        <v>7.7272727272727275</v>
      </c>
    </row>
    <row r="34" ht="12.75">
      <c r="A34" t="s">
        <v>28</v>
      </c>
    </row>
    <row r="35" ht="12.75">
      <c r="B35" t="s">
        <v>25</v>
      </c>
    </row>
  </sheetData>
  <sheetProtection/>
  <mergeCells count="2">
    <mergeCell ref="B4:K4"/>
    <mergeCell ref="D6:M6"/>
  </mergeCells>
  <printOptions/>
  <pageMargins left="0.1968503937007874" right="0.1968503937007874" top="0.984251968503937" bottom="0.5905511811023623" header="0.5118110236220472" footer="0.5118110236220472"/>
  <pageSetup horizontalDpi="300" verticalDpi="300" orientation="landscape" paperSize="9" r:id="rId1"/>
  <headerFooter alignWithMargins="0">
    <oddHeader>&amp;R&amp;"Times New Roman,Normalny"Załącznik nr 5 do uchwały Rady
Powiatu Wołowskiego w sprawie
budżetu Powiatu na 2010 r.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a.bandoch</cp:lastModifiedBy>
  <cp:lastPrinted>2009-11-16T12:19:22Z</cp:lastPrinted>
  <dcterms:created xsi:type="dcterms:W3CDTF">2001-10-09T11:36:27Z</dcterms:created>
  <dcterms:modified xsi:type="dcterms:W3CDTF">2009-11-16T12:19:31Z</dcterms:modified>
  <cp:category/>
  <cp:version/>
  <cp:contentType/>
  <cp:contentStatus/>
</cp:coreProperties>
</file>