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20730" windowHeight="11760"/>
  </bookViews>
  <sheets>
    <sheet name="pakiet nr 4" sheetId="3" r:id="rId1"/>
    <sheet name="pakiet nr 8" sheetId="8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9" i="3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1"/>
  <c r="N42"/>
  <c r="N43"/>
  <c r="N44"/>
  <c r="N45"/>
  <c r="N46"/>
  <c r="N47"/>
  <c r="N48"/>
  <c r="N49"/>
  <c r="N51"/>
  <c r="N52"/>
  <c r="N53"/>
  <c r="N54"/>
  <c r="N55"/>
  <c r="N56"/>
  <c r="N57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1"/>
  <c r="M42"/>
  <c r="M43"/>
  <c r="M44"/>
  <c r="M45"/>
  <c r="M46"/>
  <c r="M47"/>
  <c r="M48"/>
  <c r="M49"/>
  <c r="M51"/>
  <c r="M52"/>
  <c r="M53"/>
  <c r="M54"/>
  <c r="M55"/>
  <c r="M56"/>
  <c r="M57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N40" s="1"/>
  <c r="L41"/>
  <c r="L42"/>
  <c r="L43"/>
  <c r="L44"/>
  <c r="L45"/>
  <c r="L46"/>
  <c r="L47"/>
  <c r="L48"/>
  <c r="L49"/>
  <c r="L50"/>
  <c r="N50" s="1"/>
  <c r="L51"/>
  <c r="L52"/>
  <c r="L53"/>
  <c r="L54"/>
  <c r="L55"/>
  <c r="L56"/>
  <c r="L57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M56" i="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L9"/>
  <c r="L10"/>
  <c r="L11"/>
  <c r="L12"/>
  <c r="L13"/>
  <c r="L14"/>
  <c r="L15"/>
  <c r="L16"/>
  <c r="L17"/>
  <c r="L18"/>
  <c r="L19"/>
  <c r="L20"/>
  <c r="N20" s="1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N56" s="1"/>
  <c r="L57"/>
  <c r="L58"/>
  <c r="L59"/>
  <c r="L60"/>
  <c r="L61"/>
  <c r="L62"/>
  <c r="L63"/>
  <c r="M9"/>
  <c r="M10"/>
  <c r="M11"/>
  <c r="M12"/>
  <c r="M13"/>
  <c r="M14"/>
  <c r="M15"/>
  <c r="M16"/>
  <c r="M17"/>
  <c r="M18"/>
  <c r="M19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7"/>
  <c r="M58"/>
  <c r="M59"/>
  <c r="M60"/>
  <c r="M61"/>
  <c r="M62"/>
  <c r="M63"/>
  <c r="N9"/>
  <c r="N10"/>
  <c r="N11"/>
  <c r="N12"/>
  <c r="N13"/>
  <c r="N14"/>
  <c r="N15"/>
  <c r="N16"/>
  <c r="N17"/>
  <c r="N18"/>
  <c r="N19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7"/>
  <c r="N58"/>
  <c r="N59"/>
  <c r="N60"/>
  <c r="N61"/>
  <c r="N62"/>
  <c r="N63"/>
  <c r="N8"/>
  <c r="M8"/>
  <c r="L8"/>
  <c r="K8"/>
  <c r="N8" i="3"/>
  <c r="M8"/>
  <c r="L8"/>
  <c r="K8"/>
  <c r="M20" i="8" l="1"/>
  <c r="M40" i="3"/>
  <c r="L58"/>
  <c r="M50"/>
  <c r="L64" i="8"/>
  <c r="N58" i="3" l="1"/>
  <c r="N64" i="8" l="1"/>
  <c r="M58" i="3"/>
  <c r="M64" i="8"/>
</calcChain>
</file>

<file path=xl/sharedStrings.xml><?xml version="1.0" encoding="utf-8"?>
<sst xmlns="http://schemas.openxmlformats.org/spreadsheetml/2006/main" count="372" uniqueCount="185">
  <si>
    <t>L.p.</t>
  </si>
  <si>
    <t>Przedmiot zamówienia                                 /nazwa zamówienia/</t>
  </si>
  <si>
    <t>Masa netto produktu w opakowaniu jednostkowym</t>
  </si>
  <si>
    <t>j.m.</t>
  </si>
  <si>
    <t>Ilość szacunkowa j.m. zamawiającego produktu</t>
  </si>
  <si>
    <t>szt.</t>
  </si>
  <si>
    <t>kg</t>
  </si>
  <si>
    <t>UWAGA !</t>
  </si>
  <si>
    <t>Stawka VAT %</t>
  </si>
  <si>
    <t>Pakiet NR 4</t>
  </si>
  <si>
    <t>Mięso, drób i wędliny</t>
  </si>
  <si>
    <t>Stawka Vat %</t>
  </si>
  <si>
    <t>Baleron</t>
  </si>
  <si>
    <t>Boczek surowy</t>
  </si>
  <si>
    <t>Boczek wędzony paski</t>
  </si>
  <si>
    <t>Ćwiartka z kurczaka</t>
  </si>
  <si>
    <t>Filet wędzony z indyka</t>
  </si>
  <si>
    <t>Filet drobiowy świeży</t>
  </si>
  <si>
    <t>karczek pieczony</t>
  </si>
  <si>
    <t>Karkówka bez kości</t>
  </si>
  <si>
    <t>Kiełbasa biała parzona</t>
  </si>
  <si>
    <t>Kiełbasa Frankfurterki</t>
  </si>
  <si>
    <t>Kiełbasa Golonkowa</t>
  </si>
  <si>
    <t>Kiełbasa krakowska parzona</t>
  </si>
  <si>
    <t>Kiełbasa krakowska sucha</t>
  </si>
  <si>
    <t>Kiełbasa mortadela wieprzowa.</t>
  </si>
  <si>
    <t>Kiełbasa myśliwska podsuszana</t>
  </si>
  <si>
    <t>Kiełbasa parówkowa</t>
  </si>
  <si>
    <t>Kiełbasa piwna</t>
  </si>
  <si>
    <t>Kiełbasa podwawelska JBB</t>
  </si>
  <si>
    <t>Kiełbasa szynkowa</t>
  </si>
  <si>
    <t>Kiełbasa szynkowa drobiowa</t>
  </si>
  <si>
    <t>Kiełbasa śląska</t>
  </si>
  <si>
    <t>Kiełbasa z indyka</t>
  </si>
  <si>
    <t>Kiełbasa żywiecka</t>
  </si>
  <si>
    <t>Kości wieprzowe schabowe</t>
  </si>
  <si>
    <t>Kurczak świeży</t>
  </si>
  <si>
    <t>Łopatka b/k</t>
  </si>
  <si>
    <t>Ogonówka parzona</t>
  </si>
  <si>
    <t>Pasztet pieczony drobiowy</t>
  </si>
  <si>
    <t>Pasztet wieprzowy</t>
  </si>
  <si>
    <t>Pasztetowa drobiowa</t>
  </si>
  <si>
    <t>Pieczeń rzymska</t>
  </si>
  <si>
    <t>Polędwica drobiowa</t>
  </si>
  <si>
    <t>Porcje rosołowe</t>
  </si>
  <si>
    <t>Salceson drobiowy</t>
  </si>
  <si>
    <t>Schab b/k</t>
  </si>
  <si>
    <t>Słonina mielona</t>
  </si>
  <si>
    <t>Smaczek konserwowy typu DUDA</t>
  </si>
  <si>
    <t>Szynka gotowana</t>
  </si>
  <si>
    <t>Szynka z indyka</t>
  </si>
  <si>
    <t>Szynka konserwowe</t>
  </si>
  <si>
    <t>Szynka z drobiu</t>
  </si>
  <si>
    <t>Wątroba drobiowa</t>
  </si>
  <si>
    <t>Wołowina Szponder b/k</t>
  </si>
  <si>
    <t>Żeberka plastry wieprzowa</t>
  </si>
  <si>
    <t>Wartość pakiety nr 4 RAZEM</t>
  </si>
  <si>
    <t>Kwasek cytrynowy</t>
  </si>
  <si>
    <t>Pakiet NR 8</t>
  </si>
  <si>
    <t>Pozostałe artykuły żywnościowe</t>
  </si>
  <si>
    <t>Ananas w syropie - puszka</t>
  </si>
  <si>
    <t>Brzoskwinia w syropie - puszka</t>
  </si>
  <si>
    <t>Chrzan tarty</t>
  </si>
  <si>
    <t>Cukier paczkowany</t>
  </si>
  <si>
    <t>Cukier puder</t>
  </si>
  <si>
    <t>Cukier wanilinowy</t>
  </si>
  <si>
    <t>Drożdże piekarskie</t>
  </si>
  <si>
    <t>Galaretka różne smaki</t>
  </si>
  <si>
    <t xml:space="preserve">Herbatniki korzenne </t>
  </si>
  <si>
    <t>Miód wielokwiatowy</t>
  </si>
  <si>
    <t xml:space="preserve">Musztarda stołowa delikatesowa </t>
  </si>
  <si>
    <t>Ogórek konserwowy słoik</t>
  </si>
  <si>
    <t>Papryka konserwowa słoik</t>
  </si>
  <si>
    <t>Powidła śliwkowe</t>
  </si>
  <si>
    <t xml:space="preserve">Proszek do pieczenia </t>
  </si>
  <si>
    <t>Przysmak śniadaniowy min 20% mięsa wieprzowego</t>
  </si>
  <si>
    <t>Sałatka warzywna różne smaki</t>
  </si>
  <si>
    <t>Soda oczyszczona</t>
  </si>
  <si>
    <t>Baton Musli Orzechowy w Polewie Czekoladowej</t>
  </si>
  <si>
    <t>Baton Crunchy Śliwkowy w Polewie Waniliowej</t>
  </si>
  <si>
    <t>Ciasteczka Owsiane Kokosowo-Czekoladowe</t>
  </si>
  <si>
    <t>………………………………………………..</t>
  </si>
  <si>
    <r>
      <t xml:space="preserve">         </t>
    </r>
    <r>
      <rPr>
        <sz val="10"/>
        <color indexed="8"/>
        <rFont val="Czcionka tekstu podstawowego"/>
        <charset val="238"/>
      </rPr>
      <t>data i czytelny podpis wykonawcy</t>
    </r>
  </si>
  <si>
    <t>Żelatyna</t>
  </si>
  <si>
    <t>…………………………………</t>
  </si>
  <si>
    <t xml:space="preserve">                 sporządziła</t>
  </si>
  <si>
    <t>Polędwica Sopocka</t>
  </si>
  <si>
    <t>Kiełbaski z szynki</t>
  </si>
  <si>
    <t>Dżemy owocowe Wartość energetyczna w 100g/ 142kcal  T &lt;0,5g , B 0,5g , W 34g</t>
  </si>
  <si>
    <t>Groszek konserwowy  energetyczna w 100g/70kcal T0,3, W 11g, B 4g l</t>
  </si>
  <si>
    <t xml:space="preserve">Budyń różne smaki bez cukru typ </t>
  </si>
  <si>
    <t>Kakao rozpuszczalna  Wartość energetyczna w 100g/ 373kcal  T 1,7g , B 3,7g , W 83g</t>
  </si>
  <si>
    <t>Kawa zbożowa  Wartość energetyczna w 100g/ 342kcal  T 0,2g , B 4,5g , W 73g</t>
  </si>
  <si>
    <t xml:space="preserve">Kawa naturalna mielona </t>
  </si>
  <si>
    <t xml:space="preserve">Kisiel bez cukru różne smaki </t>
  </si>
  <si>
    <t xml:space="preserve">Koncentrat pomidorowy 30% Wart. energetyczna    100g/105 kcal/ T 0,8g, W 18g, B 4,9g </t>
  </si>
  <si>
    <t xml:space="preserve">Kukurydza konserwowa </t>
  </si>
  <si>
    <t xml:space="preserve">Majonez dekoracyjny wartość energetyczna 100g/ 690kcal T 74g, W 3g, B 1g </t>
  </si>
  <si>
    <t xml:space="preserve">Napój owocowy z witaminą C </t>
  </si>
  <si>
    <t xml:space="preserve">Pasztet drobiowy  wartość energetyczna 215kcal T 18g, W 5,1g, B 8,3g </t>
  </si>
  <si>
    <t xml:space="preserve">Pasztet drobiowy z pomidorami </t>
  </si>
  <si>
    <t xml:space="preserve">Pasztet drobiowy z papryka </t>
  </si>
  <si>
    <t xml:space="preserve">Syrop owocowy różne smaki wart. energetyczna 340kcal/100g T &lt;0,5g , W 85g, B &lt;0,5g </t>
  </si>
  <si>
    <t xml:space="preserve">Śmietanka do kawy </t>
  </si>
  <si>
    <t xml:space="preserve">Woda mineralna N/G </t>
  </si>
  <si>
    <t>Kawa naturalna rozpuszczalna creme</t>
  </si>
  <si>
    <t xml:space="preserve">Baton Musli z Żurawiną i malina </t>
  </si>
  <si>
    <t>Szynka wiejska</t>
  </si>
  <si>
    <t>Parówka z szynki</t>
  </si>
  <si>
    <t>Skrzydełka drobiowe</t>
  </si>
  <si>
    <t xml:space="preserve">Polędwica z warzywami </t>
  </si>
  <si>
    <t>Wartość pakiety nr 8 RAZEM</t>
  </si>
  <si>
    <t>ZAMAWIAJĄCY NIE DOPUSZCZA PRZELICZEŃ. W przypadku przeliczenia przez Wykonawcę masy, ceny, bądź ilości produktów oferta zostanie odrzucona.</t>
  </si>
  <si>
    <t>* kolumnę nr 4 należy wypełnić tylko w przypadku zaoferowania przez wykonawcę produktu o innych parametrach</t>
  </si>
  <si>
    <t xml:space="preserve">Zamawiający dopuszcza zastosowanie produktu, którego wartość odżywcza w kcal, zawartość składników naturalnych jest nie mniejsza od wartości podanej dla produktu wskazanego w kol. nr 2, </t>
  </si>
  <si>
    <t>a jego cechy jakościowe (granulacja, konsystencja) są nie gorsze od cech tego produktu.</t>
  </si>
  <si>
    <t>co najmniej kg</t>
  </si>
  <si>
    <t>co najmniej 170g</t>
  </si>
  <si>
    <t>co najmniej 250g</t>
  </si>
  <si>
    <t>co najmniej 100g</t>
  </si>
  <si>
    <t>co najmniej 1kg</t>
  </si>
  <si>
    <t>co najmniej 400g</t>
  </si>
  <si>
    <t>co najmniej 600g</t>
  </si>
  <si>
    <t>co najmniej 500g</t>
  </si>
  <si>
    <t>co najmniej 50g</t>
  </si>
  <si>
    <t>co najmniej 565g</t>
  </si>
  <si>
    <t>co najmniej 850g</t>
  </si>
  <si>
    <t>co najmniej 35g</t>
  </si>
  <si>
    <t>co najmniej 32g</t>
  </si>
  <si>
    <t xml:space="preserve"> co najmniej 450g</t>
  </si>
  <si>
    <t>co najmniej 52g</t>
  </si>
  <si>
    <t>co najmniej 1,5kg</t>
  </si>
  <si>
    <t>co najmniej 300g</t>
  </si>
  <si>
    <t>co najmniej 80g</t>
  </si>
  <si>
    <t>co najmniej 150g</t>
  </si>
  <si>
    <t>co najmniej 200g</t>
  </si>
  <si>
    <t>co najmniej 990g</t>
  </si>
  <si>
    <t>co najmniej 205g</t>
  </si>
  <si>
    <t>co najmniej 480g</t>
  </si>
  <si>
    <t>co najmniej 950g</t>
  </si>
  <si>
    <t>co najmniej 15g</t>
  </si>
  <si>
    <t>co najmniej 20g</t>
  </si>
  <si>
    <t>co najmniej 3000ml</t>
  </si>
  <si>
    <t>co najmniej 25g</t>
  </si>
  <si>
    <t xml:space="preserve"> co najmniej 1kg</t>
  </si>
  <si>
    <t>co najmniej 900g</t>
  </si>
  <si>
    <t>co najmniej 131g</t>
  </si>
  <si>
    <t>co najmniej 36g</t>
  </si>
  <si>
    <t>co najmniej 0,3L</t>
  </si>
  <si>
    <t>co najmniej 430ml</t>
  </si>
  <si>
    <t>co najmniej 40g</t>
  </si>
  <si>
    <t>co najmniej 2szt./30g</t>
  </si>
  <si>
    <t>co najmniej 2szt./33g</t>
  </si>
  <si>
    <t>co najmniej 2szt./38g</t>
  </si>
  <si>
    <t>co najmniej 30g</t>
  </si>
  <si>
    <t>co najmniej 0,5L</t>
  </si>
  <si>
    <t>co najmniej 1,5L</t>
  </si>
  <si>
    <t xml:space="preserve">Sok marchwiowy owocowy  Wartość Energetyczna 49kcal B 0,4g ,W 11,4g </t>
  </si>
  <si>
    <t xml:space="preserve"> co najmniej 290g</t>
  </si>
  <si>
    <t>Nazwa produktu oferowanego przez wykonawcę wraz z nazwą producenta i gramatura</t>
  </si>
  <si>
    <t>Parametry produktu oferowanego (wpisać jeśli są inne niż w kol.2)</t>
  </si>
  <si>
    <t>Cena jednostkowa netto (w zł)</t>
  </si>
  <si>
    <t>Cena jednostkowa brutto (w zł)</t>
  </si>
  <si>
    <t>Kwota VAT  (w zł)</t>
  </si>
  <si>
    <t>Oferowana przez wykonawcę masa netto produktu w opakowaniu jednostkowym</t>
  </si>
  <si>
    <t>Nazwa produktu  oferowanego przez wykonawcę wraz z nazwą producenta i gramatura</t>
  </si>
  <si>
    <t xml:space="preserve">Oferowana przez wykonawcę masa netto produktu w opakowaniu jednostkowym                      </t>
  </si>
  <si>
    <t>Wartość brutto             (w zł)</t>
  </si>
  <si>
    <t>Wartość netto (w zł)</t>
  </si>
  <si>
    <t>Cena jednostkowa brutto                    (w zł)</t>
  </si>
  <si>
    <t>Wartość netto                     (w zł)</t>
  </si>
  <si>
    <t>Kwota VAT                      (w zł)</t>
  </si>
  <si>
    <t>Wartość brutto                         (w zł)</t>
  </si>
  <si>
    <t>Ciasteczka Owsiane Kakaowe</t>
  </si>
  <si>
    <t>Ciasteczka Owsiane z Żurawiną</t>
  </si>
  <si>
    <t>Ciasteczka Jęczmienne Kokosowo-Czekoladowe</t>
  </si>
  <si>
    <t>Ciasteczka Jęczmienne Siemieniem Lnianym</t>
  </si>
  <si>
    <t xml:space="preserve">Ketchup łagodny  Wart. energetyczna                           146 kcal/100g T 0,1g, W 34,5g, B 1,4g </t>
  </si>
  <si>
    <t xml:space="preserve">Ketchup łagodny Wart. energetyczna                          146 kcal/100g T 0,1g, W 34,5g, B 1,4g </t>
  </si>
  <si>
    <t xml:space="preserve">Ketchup łagodny  Wart. energetyczna                               146 kcal/100g T 0,1g, W 34,5g, B 1,4g </t>
  </si>
  <si>
    <t xml:space="preserve">Krem czekoladowy Wart. energetyczna                             546 kcal/100g T 31,6g, W 57,6g, B 6g </t>
  </si>
  <si>
    <t xml:space="preserve">Krem czekoladowy  Wart. energetyczna                             546 kcal/100g T 31,6g, W 57,6g, B 6g </t>
  </si>
  <si>
    <t>Baton Crunchy Orzech- Migdał</t>
  </si>
  <si>
    <t>Kakao Wartość energetyczna w 100g/ 303kcal                                T 10,5g , B 23,5g , W 13g</t>
  </si>
  <si>
    <t>po modyfikacji z dn. 28.11.2019 r.</t>
  </si>
</sst>
</file>

<file path=xl/styles.xml><?xml version="1.0" encoding="utf-8"?>
<styleSheet xmlns="http://schemas.openxmlformats.org/spreadsheetml/2006/main">
  <fonts count="19">
    <font>
      <sz val="11"/>
      <color indexed="8"/>
      <name val="Czcionka tekstu podstawowego"/>
      <family val="2"/>
      <charset val="238"/>
    </font>
    <font>
      <b/>
      <sz val="11"/>
      <color indexed="8"/>
      <name val="Czcionka tekstu podstawowego"/>
      <charset val="238"/>
    </font>
    <font>
      <i/>
      <sz val="8"/>
      <color indexed="8"/>
      <name val="Czcionka tekstu podstawowego"/>
      <charset val="238"/>
    </font>
    <font>
      <sz val="8"/>
      <color indexed="8"/>
      <name val="Czcionka tekstu podstawowego"/>
      <family val="2"/>
      <charset val="238"/>
    </font>
    <font>
      <b/>
      <sz val="8"/>
      <color indexed="8"/>
      <name val="Czcionka tekstu podstawowego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Czcionka tekstu podstawowego"/>
      <charset val="238"/>
    </font>
    <font>
      <sz val="10"/>
      <color indexed="8"/>
      <name val="Czcionka tekstu podstawowego"/>
      <family val="2"/>
      <charset val="238"/>
    </font>
    <font>
      <sz val="8"/>
      <color rgb="FFFF0000"/>
      <name val="Czcionka tekstu podstawowego"/>
      <family val="2"/>
      <charset val="238"/>
    </font>
    <font>
      <sz val="8"/>
      <name val="Czcionka tekstu podstawowego"/>
      <family val="2"/>
      <charset val="238"/>
    </font>
    <font>
      <b/>
      <sz val="10"/>
      <name val="Czcionka tekstu podstawowego"/>
      <charset val="238"/>
    </font>
    <font>
      <b/>
      <sz val="11"/>
      <name val="Czcionka tekstu podstawowego"/>
      <charset val="238"/>
    </font>
    <font>
      <b/>
      <sz val="10"/>
      <color rgb="FFFF0000"/>
      <name val="Czcionka tekstu podstawowego"/>
      <charset val="238"/>
    </font>
    <font>
      <b/>
      <sz val="10"/>
      <color indexed="8"/>
      <name val="Calibri"/>
      <family val="2"/>
      <charset val="238"/>
      <scheme val="minor"/>
    </font>
    <font>
      <b/>
      <sz val="11"/>
      <color indexed="8"/>
      <name val="Czcionka tekstu podstawowego"/>
      <family val="2"/>
      <charset val="238"/>
    </font>
    <font>
      <b/>
      <sz val="8"/>
      <color indexed="8"/>
      <name val="Czcionka tekstu podstawowego"/>
      <family val="2"/>
      <charset val="238"/>
    </font>
    <font>
      <sz val="9"/>
      <color indexed="8"/>
      <name val="Czcionka tekstu podstawowego"/>
      <family val="2"/>
      <charset val="238"/>
    </font>
    <font>
      <b/>
      <i/>
      <sz val="10"/>
      <color indexed="8"/>
      <name val="Czcionka tekstu podstawowego"/>
      <charset val="238"/>
    </font>
    <font>
      <b/>
      <sz val="8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53">
    <xf numFmtId="0" fontId="0" fillId="0" borderId="0" xfId="0" applyAlignment="1"/>
    <xf numFmtId="0" fontId="1" fillId="0" borderId="0" xfId="1" applyFont="1" applyAlignment="1"/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/>
    <xf numFmtId="0" fontId="3" fillId="0" borderId="1" xfId="1" applyFont="1" applyBorder="1" applyAlignment="1">
      <alignment horizontal="center"/>
    </xf>
    <xf numFmtId="4" fontId="3" fillId="0" borderId="1" xfId="1" applyNumberFormat="1" applyFont="1" applyBorder="1" applyAlignment="1"/>
    <xf numFmtId="0" fontId="4" fillId="0" borderId="0" xfId="1" applyFont="1" applyAlignment="1"/>
    <xf numFmtId="0" fontId="2" fillId="0" borderId="1" xfId="1" applyFont="1" applyBorder="1" applyAlignment="1">
      <alignment horizontal="center"/>
    </xf>
    <xf numFmtId="4" fontId="3" fillId="0" borderId="4" xfId="1" applyNumberFormat="1" applyFont="1" applyBorder="1" applyAlignment="1"/>
    <xf numFmtId="0" fontId="3" fillId="0" borderId="1" xfId="1" applyFont="1" applyFill="1" applyBorder="1" applyAlignment="1"/>
    <xf numFmtId="0" fontId="7" fillId="0" borderId="0" xfId="0" applyFont="1" applyAlignment="1"/>
    <xf numFmtId="0" fontId="3" fillId="0" borderId="1" xfId="1" applyFont="1" applyBorder="1" applyAlignment="1">
      <alignment horizontal="right"/>
    </xf>
    <xf numFmtId="0" fontId="8" fillId="0" borderId="1" xfId="1" applyFont="1" applyBorder="1" applyAlignment="1"/>
    <xf numFmtId="0" fontId="3" fillId="0" borderId="1" xfId="1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4" fontId="9" fillId="0" borderId="1" xfId="1" applyNumberFormat="1" applyFont="1" applyBorder="1" applyAlignment="1"/>
    <xf numFmtId="0" fontId="9" fillId="0" borderId="1" xfId="1" applyFont="1" applyBorder="1" applyAlignment="1"/>
    <xf numFmtId="0" fontId="9" fillId="0" borderId="1" xfId="1" applyNumberFormat="1" applyFont="1" applyBorder="1" applyAlignment="1"/>
    <xf numFmtId="0" fontId="11" fillId="0" borderId="0" xfId="0" applyFont="1" applyAlignment="1">
      <alignment horizontal="left" vertical="top" wrapText="1"/>
    </xf>
    <xf numFmtId="0" fontId="12" fillId="0" borderId="0" xfId="0" applyFont="1" applyAlignment="1"/>
    <xf numFmtId="0" fontId="9" fillId="0" borderId="0" xfId="1" applyFont="1" applyBorder="1" applyAlignment="1">
      <alignment horizontal="center"/>
    </xf>
    <xf numFmtId="4" fontId="9" fillId="2" borderId="1" xfId="1" applyNumberFormat="1" applyFont="1" applyFill="1" applyBorder="1" applyAlignment="1"/>
    <xf numFmtId="4" fontId="9" fillId="2" borderId="1" xfId="1" applyNumberFormat="1" applyFont="1" applyFill="1" applyBorder="1" applyAlignment="1">
      <alignment horizontal="right"/>
    </xf>
    <xf numFmtId="4" fontId="3" fillId="2" borderId="1" xfId="1" applyNumberFormat="1" applyFont="1" applyFill="1" applyBorder="1" applyAlignment="1">
      <alignment horizontal="right"/>
    </xf>
    <xf numFmtId="0" fontId="9" fillId="2" borderId="1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 wrapText="1"/>
    </xf>
    <xf numFmtId="0" fontId="9" fillId="2" borderId="1" xfId="1" applyFont="1" applyFill="1" applyBorder="1" applyAlignment="1"/>
    <xf numFmtId="0" fontId="9" fillId="2" borderId="1" xfId="1" applyFont="1" applyFill="1" applyBorder="1" applyAlignment="1">
      <alignment wrapText="1"/>
    </xf>
    <xf numFmtId="3" fontId="9" fillId="2" borderId="1" xfId="1" applyNumberFormat="1" applyFont="1" applyFill="1" applyBorder="1" applyAlignment="1"/>
    <xf numFmtId="3" fontId="9" fillId="2" borderId="1" xfId="1" applyNumberFormat="1" applyFont="1" applyFill="1" applyBorder="1" applyAlignment="1">
      <alignment horizontal="right"/>
    </xf>
    <xf numFmtId="3" fontId="3" fillId="2" borderId="1" xfId="1" applyNumberFormat="1" applyFont="1" applyFill="1" applyBorder="1" applyAlignment="1"/>
    <xf numFmtId="3" fontId="3" fillId="2" borderId="1" xfId="1" applyNumberFormat="1" applyFont="1" applyFill="1" applyBorder="1" applyAlignment="1">
      <alignment horizontal="right"/>
    </xf>
    <xf numFmtId="4" fontId="4" fillId="2" borderId="1" xfId="1" applyNumberFormat="1" applyFont="1" applyFill="1" applyBorder="1" applyAlignment="1"/>
    <xf numFmtId="4" fontId="15" fillId="2" borderId="1" xfId="1" applyNumberFormat="1" applyFont="1" applyFill="1" applyBorder="1" applyAlignment="1"/>
    <xf numFmtId="0" fontId="16" fillId="0" borderId="4" xfId="0" applyFont="1" applyBorder="1" applyAlignment="1"/>
    <xf numFmtId="0" fontId="16" fillId="0" borderId="0" xfId="0" applyFont="1" applyAlignment="1"/>
    <xf numFmtId="0" fontId="17" fillId="0" borderId="0" xfId="0" applyFont="1" applyAlignment="1"/>
    <xf numFmtId="0" fontId="18" fillId="2" borderId="1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4" fillId="0" borderId="0" xfId="1" applyFont="1" applyAlignment="1">
      <alignment horizontal="left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4" fillId="0" borderId="4" xfId="1" applyFont="1" applyBorder="1" applyAlignment="1">
      <alignment horizontal="right"/>
    </xf>
    <xf numFmtId="0" fontId="4" fillId="0" borderId="5" xfId="1" applyFont="1" applyBorder="1" applyAlignment="1">
      <alignment horizontal="right"/>
    </xf>
    <xf numFmtId="0" fontId="4" fillId="0" borderId="6" xfId="1" applyFont="1" applyBorder="1" applyAlignment="1">
      <alignment horizontal="right"/>
    </xf>
    <xf numFmtId="0" fontId="10" fillId="0" borderId="0" xfId="0" applyFont="1" applyAlignment="1">
      <alignment horizontal="left" vertical="top"/>
    </xf>
    <xf numFmtId="0" fontId="15" fillId="0" borderId="4" xfId="1" applyFont="1" applyBorder="1" applyAlignment="1">
      <alignment horizontal="right"/>
    </xf>
    <xf numFmtId="0" fontId="15" fillId="0" borderId="5" xfId="1" applyFont="1" applyBorder="1" applyAlignment="1">
      <alignment horizontal="right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tabSelected="1" workbookViewId="0">
      <selection activeCell="A35" sqref="A35:G35"/>
    </sheetView>
  </sheetViews>
  <sheetFormatPr defaultColWidth="9" defaultRowHeight="14.25"/>
  <cols>
    <col min="1" max="1" width="5.125" customWidth="1"/>
    <col min="2" max="2" width="27.75" customWidth="1"/>
    <col min="3" max="3" width="20.625" customWidth="1"/>
    <col min="4" max="5" width="12.75" customWidth="1"/>
    <col min="6" max="6" width="13.875" customWidth="1"/>
    <col min="7" max="7" width="9.75" customWidth="1"/>
    <col min="8" max="9" width="9.375" customWidth="1"/>
    <col min="10" max="10" width="6.125" customWidth="1"/>
  </cols>
  <sheetData>
    <row r="1" spans="1:14" ht="15">
      <c r="A1" s="1" t="s">
        <v>9</v>
      </c>
      <c r="B1" s="1"/>
      <c r="L1" s="37" t="s">
        <v>184</v>
      </c>
    </row>
    <row r="2" spans="1:14" ht="15">
      <c r="A2" s="1"/>
      <c r="B2" s="1"/>
    </row>
    <row r="3" spans="1:14" ht="15">
      <c r="A3" s="1" t="s">
        <v>10</v>
      </c>
      <c r="B3" s="1"/>
    </row>
    <row r="5" spans="1:14" ht="14.25" customHeight="1">
      <c r="A5" s="43" t="s">
        <v>0</v>
      </c>
      <c r="B5" s="43" t="s">
        <v>1</v>
      </c>
      <c r="C5" s="43" t="s">
        <v>165</v>
      </c>
      <c r="D5" s="43" t="s">
        <v>160</v>
      </c>
      <c r="E5" s="43" t="s">
        <v>2</v>
      </c>
      <c r="F5" s="43" t="s">
        <v>166</v>
      </c>
      <c r="G5" s="43" t="s">
        <v>3</v>
      </c>
      <c r="H5" s="43" t="s">
        <v>4</v>
      </c>
      <c r="I5" s="43" t="s">
        <v>161</v>
      </c>
      <c r="J5" s="43" t="s">
        <v>11</v>
      </c>
      <c r="K5" s="43" t="s">
        <v>169</v>
      </c>
      <c r="L5" s="43" t="s">
        <v>170</v>
      </c>
      <c r="M5" s="43" t="s">
        <v>171</v>
      </c>
      <c r="N5" s="43" t="s">
        <v>172</v>
      </c>
    </row>
    <row r="6" spans="1:14" ht="60.75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</row>
    <row r="7" spans="1:14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7">
        <v>14</v>
      </c>
    </row>
    <row r="8" spans="1:14">
      <c r="A8" s="3">
        <v>1</v>
      </c>
      <c r="B8" s="27" t="s">
        <v>12</v>
      </c>
      <c r="C8" s="16"/>
      <c r="D8" s="16"/>
      <c r="E8" s="24" t="s">
        <v>116</v>
      </c>
      <c r="F8" s="14"/>
      <c r="G8" s="24" t="s">
        <v>6</v>
      </c>
      <c r="H8" s="29">
        <v>50</v>
      </c>
      <c r="I8" s="15"/>
      <c r="J8" s="17"/>
      <c r="K8" s="21" t="str">
        <f>IF(ISBLANK(J8),"PODAJ VAT",ROUND(I8*((J8/100)+1),2))</f>
        <v>PODAJ VAT</v>
      </c>
      <c r="L8" s="22" t="str">
        <f>IF(ISBLANK(I8),"PODAJ CENĘ",ROUND(H8*I8,2))</f>
        <v>PODAJ CENĘ</v>
      </c>
      <c r="M8" s="23" t="str">
        <f>IF(ISBLANK(J8),"PODAJ VAT",ROUND(L8*(J8/100),2))</f>
        <v>PODAJ VAT</v>
      </c>
      <c r="N8" s="22" t="str">
        <f>IF(ISBLANK(J8),"PODAJ VAT",ROUND(L8*((J8/100+1)),2))</f>
        <v>PODAJ VAT</v>
      </c>
    </row>
    <row r="9" spans="1:14">
      <c r="A9" s="3">
        <v>2</v>
      </c>
      <c r="B9" s="27" t="s">
        <v>13</v>
      </c>
      <c r="C9" s="16"/>
      <c r="D9" s="16"/>
      <c r="E9" s="24" t="s">
        <v>116</v>
      </c>
      <c r="F9" s="14"/>
      <c r="G9" s="24" t="s">
        <v>6</v>
      </c>
      <c r="H9" s="29">
        <v>40</v>
      </c>
      <c r="I9" s="15"/>
      <c r="J9" s="17"/>
      <c r="K9" s="21" t="str">
        <f t="shared" ref="K9:K57" si="0">IF(ISBLANK(J9),"PODAJ VAT",ROUND(I9*((J9/100)+1),2))</f>
        <v>PODAJ VAT</v>
      </c>
      <c r="L9" s="22" t="str">
        <f t="shared" ref="L9:L57" si="1">IF(ISBLANK(I9),"PODAJ CENĘ",ROUND(H9*I9,2))</f>
        <v>PODAJ CENĘ</v>
      </c>
      <c r="M9" s="23" t="str">
        <f t="shared" ref="M9:M57" si="2">IF(ISBLANK(J9),"PODAJ VAT",ROUND(L9*(J9/100),2))</f>
        <v>PODAJ VAT</v>
      </c>
      <c r="N9" s="22" t="str">
        <f t="shared" ref="N9:N57" si="3">IF(ISBLANK(J9),"PODAJ VAT",ROUND(L9*((J9/100+1)),2))</f>
        <v>PODAJ VAT</v>
      </c>
    </row>
    <row r="10" spans="1:14">
      <c r="A10" s="3">
        <v>3</v>
      </c>
      <c r="B10" s="27" t="s">
        <v>14</v>
      </c>
      <c r="C10" s="16"/>
      <c r="D10" s="16"/>
      <c r="E10" s="24" t="s">
        <v>116</v>
      </c>
      <c r="F10" s="14"/>
      <c r="G10" s="24" t="s">
        <v>6</v>
      </c>
      <c r="H10" s="29">
        <v>40</v>
      </c>
      <c r="I10" s="15"/>
      <c r="J10" s="17"/>
      <c r="K10" s="21" t="str">
        <f t="shared" si="0"/>
        <v>PODAJ VAT</v>
      </c>
      <c r="L10" s="22" t="str">
        <f t="shared" si="1"/>
        <v>PODAJ CENĘ</v>
      </c>
      <c r="M10" s="23" t="str">
        <f t="shared" si="2"/>
        <v>PODAJ VAT</v>
      </c>
      <c r="N10" s="22" t="str">
        <f t="shared" si="3"/>
        <v>PODAJ VAT</v>
      </c>
    </row>
    <row r="11" spans="1:14">
      <c r="A11" s="3">
        <v>4</v>
      </c>
      <c r="B11" s="27" t="s">
        <v>15</v>
      </c>
      <c r="C11" s="16"/>
      <c r="D11" s="16"/>
      <c r="E11" s="24" t="s">
        <v>116</v>
      </c>
      <c r="F11" s="14"/>
      <c r="G11" s="24" t="s">
        <v>6</v>
      </c>
      <c r="H11" s="29">
        <v>1500</v>
      </c>
      <c r="I11" s="15"/>
      <c r="J11" s="17"/>
      <c r="K11" s="21" t="str">
        <f t="shared" si="0"/>
        <v>PODAJ VAT</v>
      </c>
      <c r="L11" s="22" t="str">
        <f t="shared" si="1"/>
        <v>PODAJ CENĘ</v>
      </c>
      <c r="M11" s="23" t="str">
        <f t="shared" si="2"/>
        <v>PODAJ VAT</v>
      </c>
      <c r="N11" s="22" t="str">
        <f t="shared" si="3"/>
        <v>PODAJ VAT</v>
      </c>
    </row>
    <row r="12" spans="1:14">
      <c r="A12" s="3">
        <v>5</v>
      </c>
      <c r="B12" s="27" t="s">
        <v>16</v>
      </c>
      <c r="C12" s="16"/>
      <c r="D12" s="16"/>
      <c r="E12" s="24" t="s">
        <v>116</v>
      </c>
      <c r="F12" s="14"/>
      <c r="G12" s="24" t="s">
        <v>6</v>
      </c>
      <c r="H12" s="29">
        <v>200</v>
      </c>
      <c r="I12" s="15"/>
      <c r="J12" s="17"/>
      <c r="K12" s="21" t="str">
        <f t="shared" si="0"/>
        <v>PODAJ VAT</v>
      </c>
      <c r="L12" s="22" t="str">
        <f t="shared" si="1"/>
        <v>PODAJ CENĘ</v>
      </c>
      <c r="M12" s="23" t="str">
        <f t="shared" si="2"/>
        <v>PODAJ VAT</v>
      </c>
      <c r="N12" s="22" t="str">
        <f t="shared" si="3"/>
        <v>PODAJ VAT</v>
      </c>
    </row>
    <row r="13" spans="1:14">
      <c r="A13" s="3">
        <v>6</v>
      </c>
      <c r="B13" s="27" t="s">
        <v>17</v>
      </c>
      <c r="C13" s="16"/>
      <c r="D13" s="16"/>
      <c r="E13" s="24" t="s">
        <v>116</v>
      </c>
      <c r="F13" s="14"/>
      <c r="G13" s="24" t="s">
        <v>6</v>
      </c>
      <c r="H13" s="29">
        <v>200</v>
      </c>
      <c r="I13" s="15"/>
      <c r="J13" s="17"/>
      <c r="K13" s="21" t="str">
        <f t="shared" si="0"/>
        <v>PODAJ VAT</v>
      </c>
      <c r="L13" s="22" t="str">
        <f t="shared" si="1"/>
        <v>PODAJ CENĘ</v>
      </c>
      <c r="M13" s="23" t="str">
        <f t="shared" si="2"/>
        <v>PODAJ VAT</v>
      </c>
      <c r="N13" s="22" t="str">
        <f t="shared" si="3"/>
        <v>PODAJ VAT</v>
      </c>
    </row>
    <row r="14" spans="1:14">
      <c r="A14" s="3">
        <v>7</v>
      </c>
      <c r="B14" s="27" t="s">
        <v>18</v>
      </c>
      <c r="C14" s="16"/>
      <c r="D14" s="16"/>
      <c r="E14" s="24" t="s">
        <v>116</v>
      </c>
      <c r="F14" s="14"/>
      <c r="G14" s="24" t="s">
        <v>6</v>
      </c>
      <c r="H14" s="29">
        <v>200</v>
      </c>
      <c r="I14" s="15"/>
      <c r="J14" s="17"/>
      <c r="K14" s="21" t="str">
        <f t="shared" si="0"/>
        <v>PODAJ VAT</v>
      </c>
      <c r="L14" s="22" t="str">
        <f t="shared" si="1"/>
        <v>PODAJ CENĘ</v>
      </c>
      <c r="M14" s="23" t="str">
        <f t="shared" si="2"/>
        <v>PODAJ VAT</v>
      </c>
      <c r="N14" s="22" t="str">
        <f t="shared" si="3"/>
        <v>PODAJ VAT</v>
      </c>
    </row>
    <row r="15" spans="1:14">
      <c r="A15" s="3">
        <v>8</v>
      </c>
      <c r="B15" s="27" t="s">
        <v>19</v>
      </c>
      <c r="C15" s="16"/>
      <c r="D15" s="16"/>
      <c r="E15" s="24" t="s">
        <v>116</v>
      </c>
      <c r="F15" s="14"/>
      <c r="G15" s="24" t="s">
        <v>6</v>
      </c>
      <c r="H15" s="29">
        <v>400</v>
      </c>
      <c r="I15" s="15"/>
      <c r="J15" s="17"/>
      <c r="K15" s="21" t="str">
        <f t="shared" si="0"/>
        <v>PODAJ VAT</v>
      </c>
      <c r="L15" s="22" t="str">
        <f t="shared" si="1"/>
        <v>PODAJ CENĘ</v>
      </c>
      <c r="M15" s="23" t="str">
        <f t="shared" si="2"/>
        <v>PODAJ VAT</v>
      </c>
      <c r="N15" s="22" t="str">
        <f t="shared" si="3"/>
        <v>PODAJ VAT</v>
      </c>
    </row>
    <row r="16" spans="1:14">
      <c r="A16" s="3">
        <v>9</v>
      </c>
      <c r="B16" s="27" t="s">
        <v>20</v>
      </c>
      <c r="C16" s="16"/>
      <c r="D16" s="16"/>
      <c r="E16" s="24" t="s">
        <v>116</v>
      </c>
      <c r="F16" s="14"/>
      <c r="G16" s="24" t="s">
        <v>6</v>
      </c>
      <c r="H16" s="29">
        <v>90</v>
      </c>
      <c r="I16" s="15"/>
      <c r="J16" s="17"/>
      <c r="K16" s="21" t="str">
        <f t="shared" si="0"/>
        <v>PODAJ VAT</v>
      </c>
      <c r="L16" s="22" t="str">
        <f t="shared" si="1"/>
        <v>PODAJ CENĘ</v>
      </c>
      <c r="M16" s="23" t="str">
        <f t="shared" si="2"/>
        <v>PODAJ VAT</v>
      </c>
      <c r="N16" s="22" t="str">
        <f t="shared" si="3"/>
        <v>PODAJ VAT</v>
      </c>
    </row>
    <row r="17" spans="1:14">
      <c r="A17" s="3">
        <v>10</v>
      </c>
      <c r="B17" s="27" t="s">
        <v>21</v>
      </c>
      <c r="C17" s="16"/>
      <c r="D17" s="16"/>
      <c r="E17" s="24" t="s">
        <v>116</v>
      </c>
      <c r="F17" s="14"/>
      <c r="G17" s="24" t="s">
        <v>6</v>
      </c>
      <c r="H17" s="29">
        <v>300</v>
      </c>
      <c r="I17" s="15"/>
      <c r="J17" s="17"/>
      <c r="K17" s="21" t="str">
        <f t="shared" si="0"/>
        <v>PODAJ VAT</v>
      </c>
      <c r="L17" s="22" t="str">
        <f t="shared" si="1"/>
        <v>PODAJ CENĘ</v>
      </c>
      <c r="M17" s="23" t="str">
        <f t="shared" si="2"/>
        <v>PODAJ VAT</v>
      </c>
      <c r="N17" s="22" t="str">
        <f t="shared" si="3"/>
        <v>PODAJ VAT</v>
      </c>
    </row>
    <row r="18" spans="1:14">
      <c r="A18" s="3">
        <v>11</v>
      </c>
      <c r="B18" s="27" t="s">
        <v>22</v>
      </c>
      <c r="C18" s="16"/>
      <c r="D18" s="16"/>
      <c r="E18" s="24" t="s">
        <v>116</v>
      </c>
      <c r="F18" s="14"/>
      <c r="G18" s="24" t="s">
        <v>6</v>
      </c>
      <c r="H18" s="29">
        <v>100</v>
      </c>
      <c r="I18" s="15"/>
      <c r="J18" s="17"/>
      <c r="K18" s="21" t="str">
        <f t="shared" si="0"/>
        <v>PODAJ VAT</v>
      </c>
      <c r="L18" s="22" t="str">
        <f t="shared" si="1"/>
        <v>PODAJ CENĘ</v>
      </c>
      <c r="M18" s="23" t="str">
        <f t="shared" si="2"/>
        <v>PODAJ VAT</v>
      </c>
      <c r="N18" s="22" t="str">
        <f t="shared" si="3"/>
        <v>PODAJ VAT</v>
      </c>
    </row>
    <row r="19" spans="1:14">
      <c r="A19" s="3">
        <v>12</v>
      </c>
      <c r="B19" s="27" t="s">
        <v>23</v>
      </c>
      <c r="C19" s="16"/>
      <c r="D19" s="16"/>
      <c r="E19" s="24" t="s">
        <v>116</v>
      </c>
      <c r="F19" s="14"/>
      <c r="G19" s="24" t="s">
        <v>6</v>
      </c>
      <c r="H19" s="29">
        <v>200</v>
      </c>
      <c r="I19" s="15"/>
      <c r="J19" s="17"/>
      <c r="K19" s="21" t="str">
        <f t="shared" si="0"/>
        <v>PODAJ VAT</v>
      </c>
      <c r="L19" s="22" t="str">
        <f t="shared" si="1"/>
        <v>PODAJ CENĘ</v>
      </c>
      <c r="M19" s="23" t="str">
        <f t="shared" si="2"/>
        <v>PODAJ VAT</v>
      </c>
      <c r="N19" s="22" t="str">
        <f t="shared" si="3"/>
        <v>PODAJ VAT</v>
      </c>
    </row>
    <row r="20" spans="1:14">
      <c r="A20" s="3">
        <v>13</v>
      </c>
      <c r="B20" s="27" t="s">
        <v>24</v>
      </c>
      <c r="C20" s="16"/>
      <c r="D20" s="16"/>
      <c r="E20" s="24" t="s">
        <v>116</v>
      </c>
      <c r="F20" s="14"/>
      <c r="G20" s="24" t="s">
        <v>6</v>
      </c>
      <c r="H20" s="29">
        <v>100</v>
      </c>
      <c r="I20" s="15"/>
      <c r="J20" s="17"/>
      <c r="K20" s="21" t="str">
        <f t="shared" si="0"/>
        <v>PODAJ VAT</v>
      </c>
      <c r="L20" s="22" t="str">
        <f t="shared" si="1"/>
        <v>PODAJ CENĘ</v>
      </c>
      <c r="M20" s="23" t="str">
        <f t="shared" si="2"/>
        <v>PODAJ VAT</v>
      </c>
      <c r="N20" s="22" t="str">
        <f t="shared" si="3"/>
        <v>PODAJ VAT</v>
      </c>
    </row>
    <row r="21" spans="1:14">
      <c r="A21" s="3">
        <v>14</v>
      </c>
      <c r="B21" s="27" t="s">
        <v>25</v>
      </c>
      <c r="C21" s="16"/>
      <c r="D21" s="16"/>
      <c r="E21" s="24" t="s">
        <v>116</v>
      </c>
      <c r="F21" s="14"/>
      <c r="G21" s="24" t="s">
        <v>6</v>
      </c>
      <c r="H21" s="29">
        <v>150</v>
      </c>
      <c r="I21" s="15"/>
      <c r="J21" s="17"/>
      <c r="K21" s="21" t="str">
        <f t="shared" si="0"/>
        <v>PODAJ VAT</v>
      </c>
      <c r="L21" s="22" t="str">
        <f t="shared" si="1"/>
        <v>PODAJ CENĘ</v>
      </c>
      <c r="M21" s="23" t="str">
        <f t="shared" si="2"/>
        <v>PODAJ VAT</v>
      </c>
      <c r="N21" s="22" t="str">
        <f t="shared" si="3"/>
        <v>PODAJ VAT</v>
      </c>
    </row>
    <row r="22" spans="1:14">
      <c r="A22" s="3">
        <v>15</v>
      </c>
      <c r="B22" s="27" t="s">
        <v>26</v>
      </c>
      <c r="C22" s="16"/>
      <c r="D22" s="16"/>
      <c r="E22" s="24" t="s">
        <v>116</v>
      </c>
      <c r="F22" s="14"/>
      <c r="G22" s="24" t="s">
        <v>6</v>
      </c>
      <c r="H22" s="29">
        <v>30</v>
      </c>
      <c r="I22" s="15"/>
      <c r="J22" s="17"/>
      <c r="K22" s="21" t="str">
        <f t="shared" si="0"/>
        <v>PODAJ VAT</v>
      </c>
      <c r="L22" s="22" t="str">
        <f t="shared" si="1"/>
        <v>PODAJ CENĘ</v>
      </c>
      <c r="M22" s="23" t="str">
        <f t="shared" si="2"/>
        <v>PODAJ VAT</v>
      </c>
      <c r="N22" s="22" t="str">
        <f t="shared" si="3"/>
        <v>PODAJ VAT</v>
      </c>
    </row>
    <row r="23" spans="1:14">
      <c r="A23" s="3">
        <v>16</v>
      </c>
      <c r="B23" s="27" t="s">
        <v>27</v>
      </c>
      <c r="C23" s="16"/>
      <c r="D23" s="16"/>
      <c r="E23" s="24" t="s">
        <v>116</v>
      </c>
      <c r="F23" s="14"/>
      <c r="G23" s="24" t="s">
        <v>6</v>
      </c>
      <c r="H23" s="29">
        <v>300</v>
      </c>
      <c r="I23" s="15"/>
      <c r="J23" s="17"/>
      <c r="K23" s="21" t="str">
        <f t="shared" si="0"/>
        <v>PODAJ VAT</v>
      </c>
      <c r="L23" s="22" t="str">
        <f t="shared" si="1"/>
        <v>PODAJ CENĘ</v>
      </c>
      <c r="M23" s="23" t="str">
        <f t="shared" si="2"/>
        <v>PODAJ VAT</v>
      </c>
      <c r="N23" s="22" t="str">
        <f t="shared" si="3"/>
        <v>PODAJ VAT</v>
      </c>
    </row>
    <row r="24" spans="1:14">
      <c r="A24" s="3">
        <v>17</v>
      </c>
      <c r="B24" s="27" t="s">
        <v>28</v>
      </c>
      <c r="C24" s="16"/>
      <c r="D24" s="16"/>
      <c r="E24" s="24" t="s">
        <v>116</v>
      </c>
      <c r="F24" s="14"/>
      <c r="G24" s="24" t="s">
        <v>6</v>
      </c>
      <c r="H24" s="29">
        <v>150</v>
      </c>
      <c r="I24" s="15"/>
      <c r="J24" s="17"/>
      <c r="K24" s="21" t="str">
        <f t="shared" si="0"/>
        <v>PODAJ VAT</v>
      </c>
      <c r="L24" s="22" t="str">
        <f t="shared" si="1"/>
        <v>PODAJ CENĘ</v>
      </c>
      <c r="M24" s="23" t="str">
        <f t="shared" si="2"/>
        <v>PODAJ VAT</v>
      </c>
      <c r="N24" s="22" t="str">
        <f t="shared" si="3"/>
        <v>PODAJ VAT</v>
      </c>
    </row>
    <row r="25" spans="1:14">
      <c r="A25" s="3">
        <v>18</v>
      </c>
      <c r="B25" s="27" t="s">
        <v>29</v>
      </c>
      <c r="C25" s="16"/>
      <c r="D25" s="16"/>
      <c r="E25" s="24" t="s">
        <v>116</v>
      </c>
      <c r="F25" s="14"/>
      <c r="G25" s="24" t="s">
        <v>6</v>
      </c>
      <c r="H25" s="29">
        <v>140</v>
      </c>
      <c r="I25" s="15"/>
      <c r="J25" s="17"/>
      <c r="K25" s="21" t="str">
        <f t="shared" si="0"/>
        <v>PODAJ VAT</v>
      </c>
      <c r="L25" s="22" t="str">
        <f t="shared" si="1"/>
        <v>PODAJ CENĘ</v>
      </c>
      <c r="M25" s="23" t="str">
        <f t="shared" si="2"/>
        <v>PODAJ VAT</v>
      </c>
      <c r="N25" s="22" t="str">
        <f t="shared" si="3"/>
        <v>PODAJ VAT</v>
      </c>
    </row>
    <row r="26" spans="1:14">
      <c r="A26" s="3">
        <v>19</v>
      </c>
      <c r="B26" s="27" t="s">
        <v>30</v>
      </c>
      <c r="C26" s="16"/>
      <c r="D26" s="16"/>
      <c r="E26" s="24" t="s">
        <v>116</v>
      </c>
      <c r="F26" s="14"/>
      <c r="G26" s="24" t="s">
        <v>6</v>
      </c>
      <c r="H26" s="29">
        <v>150</v>
      </c>
      <c r="I26" s="15"/>
      <c r="J26" s="17"/>
      <c r="K26" s="21" t="str">
        <f t="shared" si="0"/>
        <v>PODAJ VAT</v>
      </c>
      <c r="L26" s="22" t="str">
        <f t="shared" si="1"/>
        <v>PODAJ CENĘ</v>
      </c>
      <c r="M26" s="23" t="str">
        <f t="shared" si="2"/>
        <v>PODAJ VAT</v>
      </c>
      <c r="N26" s="22" t="str">
        <f t="shared" si="3"/>
        <v>PODAJ VAT</v>
      </c>
    </row>
    <row r="27" spans="1:14">
      <c r="A27" s="3">
        <v>20</v>
      </c>
      <c r="B27" s="27" t="s">
        <v>31</v>
      </c>
      <c r="C27" s="16"/>
      <c r="D27" s="16"/>
      <c r="E27" s="24" t="s">
        <v>116</v>
      </c>
      <c r="F27" s="14"/>
      <c r="G27" s="24" t="s">
        <v>6</v>
      </c>
      <c r="H27" s="29">
        <v>150</v>
      </c>
      <c r="I27" s="15"/>
      <c r="J27" s="17"/>
      <c r="K27" s="21" t="str">
        <f t="shared" si="0"/>
        <v>PODAJ VAT</v>
      </c>
      <c r="L27" s="22" t="str">
        <f t="shared" si="1"/>
        <v>PODAJ CENĘ</v>
      </c>
      <c r="M27" s="23" t="str">
        <f t="shared" si="2"/>
        <v>PODAJ VAT</v>
      </c>
      <c r="N27" s="22" t="str">
        <f t="shared" si="3"/>
        <v>PODAJ VAT</v>
      </c>
    </row>
    <row r="28" spans="1:14">
      <c r="A28" s="3">
        <v>21</v>
      </c>
      <c r="B28" s="27" t="s">
        <v>32</v>
      </c>
      <c r="C28" s="16"/>
      <c r="D28" s="16"/>
      <c r="E28" s="24" t="s">
        <v>116</v>
      </c>
      <c r="F28" s="14"/>
      <c r="G28" s="24" t="s">
        <v>6</v>
      </c>
      <c r="H28" s="29">
        <v>350</v>
      </c>
      <c r="I28" s="15"/>
      <c r="J28" s="17"/>
      <c r="K28" s="21" t="str">
        <f t="shared" si="0"/>
        <v>PODAJ VAT</v>
      </c>
      <c r="L28" s="22" t="str">
        <f t="shared" si="1"/>
        <v>PODAJ CENĘ</v>
      </c>
      <c r="M28" s="23" t="str">
        <f t="shared" si="2"/>
        <v>PODAJ VAT</v>
      </c>
      <c r="N28" s="22" t="str">
        <f t="shared" si="3"/>
        <v>PODAJ VAT</v>
      </c>
    </row>
    <row r="29" spans="1:14">
      <c r="A29" s="3">
        <v>22</v>
      </c>
      <c r="B29" s="27" t="s">
        <v>33</v>
      </c>
      <c r="C29" s="16"/>
      <c r="D29" s="16"/>
      <c r="E29" s="24" t="s">
        <v>116</v>
      </c>
      <c r="F29" s="14"/>
      <c r="G29" s="24" t="s">
        <v>6</v>
      </c>
      <c r="H29" s="29">
        <v>150</v>
      </c>
      <c r="I29" s="15"/>
      <c r="J29" s="17"/>
      <c r="K29" s="21" t="str">
        <f t="shared" si="0"/>
        <v>PODAJ VAT</v>
      </c>
      <c r="L29" s="22" t="str">
        <f t="shared" si="1"/>
        <v>PODAJ CENĘ</v>
      </c>
      <c r="M29" s="23" t="str">
        <f t="shared" si="2"/>
        <v>PODAJ VAT</v>
      </c>
      <c r="N29" s="22" t="str">
        <f t="shared" si="3"/>
        <v>PODAJ VAT</v>
      </c>
    </row>
    <row r="30" spans="1:14">
      <c r="A30" s="3">
        <v>23</v>
      </c>
      <c r="B30" s="27" t="s">
        <v>34</v>
      </c>
      <c r="C30" s="16"/>
      <c r="D30" s="16"/>
      <c r="E30" s="24" t="s">
        <v>116</v>
      </c>
      <c r="F30" s="14"/>
      <c r="G30" s="24" t="s">
        <v>6</v>
      </c>
      <c r="H30" s="29">
        <v>150</v>
      </c>
      <c r="I30" s="15"/>
      <c r="J30" s="17"/>
      <c r="K30" s="21" t="str">
        <f t="shared" si="0"/>
        <v>PODAJ VAT</v>
      </c>
      <c r="L30" s="22" t="str">
        <f t="shared" si="1"/>
        <v>PODAJ CENĘ</v>
      </c>
      <c r="M30" s="23" t="str">
        <f t="shared" si="2"/>
        <v>PODAJ VAT</v>
      </c>
      <c r="N30" s="22" t="str">
        <f t="shared" si="3"/>
        <v>PODAJ VAT</v>
      </c>
    </row>
    <row r="31" spans="1:14">
      <c r="A31" s="3">
        <v>24</v>
      </c>
      <c r="B31" s="27" t="s">
        <v>35</v>
      </c>
      <c r="C31" s="14"/>
      <c r="D31" s="14"/>
      <c r="E31" s="24" t="s">
        <v>116</v>
      </c>
      <c r="F31" s="14"/>
      <c r="G31" s="24" t="s">
        <v>6</v>
      </c>
      <c r="H31" s="30">
        <v>850</v>
      </c>
      <c r="I31" s="15"/>
      <c r="J31" s="17"/>
      <c r="K31" s="21" t="str">
        <f t="shared" si="0"/>
        <v>PODAJ VAT</v>
      </c>
      <c r="L31" s="22" t="str">
        <f t="shared" si="1"/>
        <v>PODAJ CENĘ</v>
      </c>
      <c r="M31" s="23" t="str">
        <f t="shared" si="2"/>
        <v>PODAJ VAT</v>
      </c>
      <c r="N31" s="22" t="str">
        <f t="shared" si="3"/>
        <v>PODAJ VAT</v>
      </c>
    </row>
    <row r="32" spans="1:14">
      <c r="A32" s="3">
        <v>25</v>
      </c>
      <c r="B32" s="27" t="s">
        <v>36</v>
      </c>
      <c r="C32" s="14"/>
      <c r="D32" s="14"/>
      <c r="E32" s="24" t="s">
        <v>116</v>
      </c>
      <c r="F32" s="14"/>
      <c r="G32" s="24" t="s">
        <v>6</v>
      </c>
      <c r="H32" s="30">
        <v>250</v>
      </c>
      <c r="I32" s="15"/>
      <c r="J32" s="17"/>
      <c r="K32" s="21" t="str">
        <f t="shared" si="0"/>
        <v>PODAJ VAT</v>
      </c>
      <c r="L32" s="22" t="str">
        <f t="shared" si="1"/>
        <v>PODAJ CENĘ</v>
      </c>
      <c r="M32" s="23" t="str">
        <f t="shared" si="2"/>
        <v>PODAJ VAT</v>
      </c>
      <c r="N32" s="22" t="str">
        <f t="shared" si="3"/>
        <v>PODAJ VAT</v>
      </c>
    </row>
    <row r="33" spans="1:14">
      <c r="A33" s="9">
        <v>26</v>
      </c>
      <c r="B33" s="27" t="s">
        <v>37</v>
      </c>
      <c r="C33" s="14"/>
      <c r="D33" s="14"/>
      <c r="E33" s="24" t="s">
        <v>116</v>
      </c>
      <c r="F33" s="14"/>
      <c r="G33" s="24" t="s">
        <v>6</v>
      </c>
      <c r="H33" s="30">
        <v>450</v>
      </c>
      <c r="I33" s="15"/>
      <c r="J33" s="17"/>
      <c r="K33" s="21" t="str">
        <f t="shared" si="0"/>
        <v>PODAJ VAT</v>
      </c>
      <c r="L33" s="22" t="str">
        <f t="shared" si="1"/>
        <v>PODAJ CENĘ</v>
      </c>
      <c r="M33" s="23" t="str">
        <f t="shared" si="2"/>
        <v>PODAJ VAT</v>
      </c>
      <c r="N33" s="22" t="str">
        <f t="shared" si="3"/>
        <v>PODAJ VAT</v>
      </c>
    </row>
    <row r="34" spans="1:14">
      <c r="A34" s="3">
        <v>27</v>
      </c>
      <c r="B34" s="27" t="s">
        <v>38</v>
      </c>
      <c r="C34" s="16"/>
      <c r="D34" s="16"/>
      <c r="E34" s="24" t="s">
        <v>116</v>
      </c>
      <c r="F34" s="14"/>
      <c r="G34" s="24" t="s">
        <v>6</v>
      </c>
      <c r="H34" s="30">
        <v>200</v>
      </c>
      <c r="I34" s="15"/>
      <c r="J34" s="17"/>
      <c r="K34" s="21" t="str">
        <f t="shared" si="0"/>
        <v>PODAJ VAT</v>
      </c>
      <c r="L34" s="22" t="str">
        <f t="shared" si="1"/>
        <v>PODAJ CENĘ</v>
      </c>
      <c r="M34" s="23" t="str">
        <f t="shared" si="2"/>
        <v>PODAJ VAT</v>
      </c>
      <c r="N34" s="22" t="str">
        <f t="shared" si="3"/>
        <v>PODAJ VAT</v>
      </c>
    </row>
    <row r="35" spans="1:14">
      <c r="A35" s="3">
        <v>28</v>
      </c>
      <c r="B35" s="27" t="s">
        <v>108</v>
      </c>
      <c r="C35" s="16"/>
      <c r="D35" s="16"/>
      <c r="E35" s="24" t="s">
        <v>116</v>
      </c>
      <c r="F35" s="20"/>
      <c r="G35" s="38" t="s">
        <v>6</v>
      </c>
      <c r="H35" s="30">
        <v>300</v>
      </c>
      <c r="I35" s="15"/>
      <c r="J35" s="17"/>
      <c r="K35" s="21" t="str">
        <f t="shared" si="0"/>
        <v>PODAJ VAT</v>
      </c>
      <c r="L35" s="22" t="str">
        <f t="shared" si="1"/>
        <v>PODAJ CENĘ</v>
      </c>
      <c r="M35" s="23" t="str">
        <f t="shared" si="2"/>
        <v>PODAJ VAT</v>
      </c>
      <c r="N35" s="22" t="str">
        <f t="shared" si="3"/>
        <v>PODAJ VAT</v>
      </c>
    </row>
    <row r="36" spans="1:14">
      <c r="A36" s="3">
        <v>29</v>
      </c>
      <c r="B36" s="27" t="s">
        <v>39</v>
      </c>
      <c r="C36" s="16"/>
      <c r="D36" s="16"/>
      <c r="E36" s="24" t="s">
        <v>116</v>
      </c>
      <c r="F36" s="14"/>
      <c r="G36" s="24" t="s">
        <v>6</v>
      </c>
      <c r="H36" s="30">
        <v>100</v>
      </c>
      <c r="I36" s="15"/>
      <c r="J36" s="17"/>
      <c r="K36" s="21" t="str">
        <f t="shared" si="0"/>
        <v>PODAJ VAT</v>
      </c>
      <c r="L36" s="22" t="str">
        <f t="shared" si="1"/>
        <v>PODAJ CENĘ</v>
      </c>
      <c r="M36" s="23" t="str">
        <f t="shared" si="2"/>
        <v>PODAJ VAT</v>
      </c>
      <c r="N36" s="22" t="str">
        <f t="shared" si="3"/>
        <v>PODAJ VAT</v>
      </c>
    </row>
    <row r="37" spans="1:14">
      <c r="A37" s="3">
        <v>30</v>
      </c>
      <c r="B37" s="27" t="s">
        <v>40</v>
      </c>
      <c r="C37" s="16"/>
      <c r="D37" s="16"/>
      <c r="E37" s="24" t="s">
        <v>116</v>
      </c>
      <c r="F37" s="14"/>
      <c r="G37" s="24" t="s">
        <v>6</v>
      </c>
      <c r="H37" s="30">
        <v>110</v>
      </c>
      <c r="I37" s="15"/>
      <c r="J37" s="17"/>
      <c r="K37" s="21" t="str">
        <f t="shared" si="0"/>
        <v>PODAJ VAT</v>
      </c>
      <c r="L37" s="22" t="str">
        <f t="shared" si="1"/>
        <v>PODAJ CENĘ</v>
      </c>
      <c r="M37" s="23" t="str">
        <f t="shared" si="2"/>
        <v>PODAJ VAT</v>
      </c>
      <c r="N37" s="22" t="str">
        <f t="shared" si="3"/>
        <v>PODAJ VAT</v>
      </c>
    </row>
    <row r="38" spans="1:14">
      <c r="A38" s="3">
        <v>31</v>
      </c>
      <c r="B38" s="27" t="s">
        <v>41</v>
      </c>
      <c r="C38" s="16"/>
      <c r="D38" s="16"/>
      <c r="E38" s="24" t="s">
        <v>116</v>
      </c>
      <c r="F38" s="14"/>
      <c r="G38" s="24" t="s">
        <v>6</v>
      </c>
      <c r="H38" s="30">
        <v>100</v>
      </c>
      <c r="I38" s="15"/>
      <c r="J38" s="17"/>
      <c r="K38" s="21" t="str">
        <f t="shared" si="0"/>
        <v>PODAJ VAT</v>
      </c>
      <c r="L38" s="22" t="str">
        <f t="shared" si="1"/>
        <v>PODAJ CENĘ</v>
      </c>
      <c r="M38" s="23" t="str">
        <f t="shared" si="2"/>
        <v>PODAJ VAT</v>
      </c>
      <c r="N38" s="22" t="str">
        <f t="shared" si="3"/>
        <v>PODAJ VAT</v>
      </c>
    </row>
    <row r="39" spans="1:14">
      <c r="A39" s="3">
        <v>32</v>
      </c>
      <c r="B39" s="27" t="s">
        <v>42</v>
      </c>
      <c r="C39" s="16"/>
      <c r="D39" s="16"/>
      <c r="E39" s="24" t="s">
        <v>116</v>
      </c>
      <c r="F39" s="14"/>
      <c r="G39" s="24" t="s">
        <v>6</v>
      </c>
      <c r="H39" s="30">
        <v>100</v>
      </c>
      <c r="I39" s="15"/>
      <c r="J39" s="17"/>
      <c r="K39" s="21" t="str">
        <f t="shared" si="0"/>
        <v>PODAJ VAT</v>
      </c>
      <c r="L39" s="22" t="str">
        <f t="shared" si="1"/>
        <v>PODAJ CENĘ</v>
      </c>
      <c r="M39" s="23" t="str">
        <f t="shared" si="2"/>
        <v>PODAJ VAT</v>
      </c>
      <c r="N39" s="22" t="str">
        <f t="shared" si="3"/>
        <v>PODAJ VAT</v>
      </c>
    </row>
    <row r="40" spans="1:14">
      <c r="A40" s="3">
        <v>33</v>
      </c>
      <c r="B40" s="27" t="s">
        <v>43</v>
      </c>
      <c r="C40" s="16"/>
      <c r="D40" s="16"/>
      <c r="E40" s="24" t="s">
        <v>116</v>
      </c>
      <c r="F40" s="14"/>
      <c r="G40" s="24" t="s">
        <v>6</v>
      </c>
      <c r="H40" s="30">
        <v>150</v>
      </c>
      <c r="I40" s="15"/>
      <c r="J40" s="17"/>
      <c r="K40" s="21" t="str">
        <f t="shared" si="0"/>
        <v>PODAJ VAT</v>
      </c>
      <c r="L40" s="22" t="str">
        <f t="shared" si="1"/>
        <v>PODAJ CENĘ</v>
      </c>
      <c r="M40" s="23" t="str">
        <f t="shared" si="2"/>
        <v>PODAJ VAT</v>
      </c>
      <c r="N40" s="22" t="str">
        <f t="shared" si="3"/>
        <v>PODAJ VAT</v>
      </c>
    </row>
    <row r="41" spans="1:14">
      <c r="A41" s="3">
        <v>34</v>
      </c>
      <c r="B41" s="27" t="s">
        <v>110</v>
      </c>
      <c r="C41" s="16"/>
      <c r="D41" s="16"/>
      <c r="E41" s="24" t="s">
        <v>116</v>
      </c>
      <c r="F41" s="14"/>
      <c r="G41" s="24" t="s">
        <v>6</v>
      </c>
      <c r="H41" s="30">
        <v>150</v>
      </c>
      <c r="I41" s="15"/>
      <c r="J41" s="17"/>
      <c r="K41" s="21" t="str">
        <f t="shared" si="0"/>
        <v>PODAJ VAT</v>
      </c>
      <c r="L41" s="22" t="str">
        <f t="shared" si="1"/>
        <v>PODAJ CENĘ</v>
      </c>
      <c r="M41" s="23" t="str">
        <f t="shared" si="2"/>
        <v>PODAJ VAT</v>
      </c>
      <c r="N41" s="22" t="str">
        <f t="shared" si="3"/>
        <v>PODAJ VAT</v>
      </c>
    </row>
    <row r="42" spans="1:14">
      <c r="A42" s="3">
        <v>35</v>
      </c>
      <c r="B42" s="27" t="s">
        <v>86</v>
      </c>
      <c r="C42" s="16"/>
      <c r="D42" s="16"/>
      <c r="E42" s="24" t="s">
        <v>116</v>
      </c>
      <c r="F42" s="14"/>
      <c r="G42" s="24" t="s">
        <v>6</v>
      </c>
      <c r="H42" s="30">
        <v>180</v>
      </c>
      <c r="I42" s="15"/>
      <c r="J42" s="17"/>
      <c r="K42" s="21" t="str">
        <f t="shared" si="0"/>
        <v>PODAJ VAT</v>
      </c>
      <c r="L42" s="22" t="str">
        <f t="shared" si="1"/>
        <v>PODAJ CENĘ</v>
      </c>
      <c r="M42" s="23" t="str">
        <f t="shared" si="2"/>
        <v>PODAJ VAT</v>
      </c>
      <c r="N42" s="22" t="str">
        <f t="shared" si="3"/>
        <v>PODAJ VAT</v>
      </c>
    </row>
    <row r="43" spans="1:14">
      <c r="A43" s="3">
        <v>36</v>
      </c>
      <c r="B43" s="27" t="s">
        <v>44</v>
      </c>
      <c r="C43" s="16"/>
      <c r="D43" s="16"/>
      <c r="E43" s="24" t="s">
        <v>116</v>
      </c>
      <c r="F43" s="14"/>
      <c r="G43" s="24" t="s">
        <v>6</v>
      </c>
      <c r="H43" s="30">
        <v>300</v>
      </c>
      <c r="I43" s="15"/>
      <c r="J43" s="17"/>
      <c r="K43" s="21" t="str">
        <f t="shared" si="0"/>
        <v>PODAJ VAT</v>
      </c>
      <c r="L43" s="22" t="str">
        <f t="shared" si="1"/>
        <v>PODAJ CENĘ</v>
      </c>
      <c r="M43" s="23" t="str">
        <f t="shared" si="2"/>
        <v>PODAJ VAT</v>
      </c>
      <c r="N43" s="22" t="str">
        <f t="shared" si="3"/>
        <v>PODAJ VAT</v>
      </c>
    </row>
    <row r="44" spans="1:14">
      <c r="A44" s="3">
        <v>37</v>
      </c>
      <c r="B44" s="27" t="s">
        <v>45</v>
      </c>
      <c r="C44" s="16"/>
      <c r="D44" s="16"/>
      <c r="E44" s="24" t="s">
        <v>116</v>
      </c>
      <c r="F44" s="14"/>
      <c r="G44" s="24" t="s">
        <v>6</v>
      </c>
      <c r="H44" s="30">
        <v>30</v>
      </c>
      <c r="I44" s="15"/>
      <c r="J44" s="17"/>
      <c r="K44" s="21" t="str">
        <f t="shared" si="0"/>
        <v>PODAJ VAT</v>
      </c>
      <c r="L44" s="22" t="str">
        <f t="shared" si="1"/>
        <v>PODAJ CENĘ</v>
      </c>
      <c r="M44" s="23" t="str">
        <f t="shared" si="2"/>
        <v>PODAJ VAT</v>
      </c>
      <c r="N44" s="22" t="str">
        <f t="shared" si="3"/>
        <v>PODAJ VAT</v>
      </c>
    </row>
    <row r="45" spans="1:14">
      <c r="A45" s="3">
        <v>38</v>
      </c>
      <c r="B45" s="27" t="s">
        <v>46</v>
      </c>
      <c r="C45" s="16"/>
      <c r="D45" s="16"/>
      <c r="E45" s="24" t="s">
        <v>116</v>
      </c>
      <c r="F45" s="14"/>
      <c r="G45" s="24" t="s">
        <v>6</v>
      </c>
      <c r="H45" s="30">
        <v>250</v>
      </c>
      <c r="I45" s="15"/>
      <c r="J45" s="17"/>
      <c r="K45" s="21" t="str">
        <f t="shared" si="0"/>
        <v>PODAJ VAT</v>
      </c>
      <c r="L45" s="22" t="str">
        <f t="shared" si="1"/>
        <v>PODAJ CENĘ</v>
      </c>
      <c r="M45" s="23" t="str">
        <f t="shared" si="2"/>
        <v>PODAJ VAT</v>
      </c>
      <c r="N45" s="22" t="str">
        <f t="shared" si="3"/>
        <v>PODAJ VAT</v>
      </c>
    </row>
    <row r="46" spans="1:14">
      <c r="A46" s="3">
        <v>39</v>
      </c>
      <c r="B46" s="27" t="s">
        <v>109</v>
      </c>
      <c r="C46" s="16"/>
      <c r="D46" s="16"/>
      <c r="E46" s="24" t="s">
        <v>116</v>
      </c>
      <c r="F46" s="14"/>
      <c r="G46" s="24" t="s">
        <v>6</v>
      </c>
      <c r="H46" s="30">
        <v>150</v>
      </c>
      <c r="I46" s="15"/>
      <c r="J46" s="17"/>
      <c r="K46" s="21" t="str">
        <f t="shared" si="0"/>
        <v>PODAJ VAT</v>
      </c>
      <c r="L46" s="22" t="str">
        <f t="shared" si="1"/>
        <v>PODAJ CENĘ</v>
      </c>
      <c r="M46" s="23" t="str">
        <f t="shared" si="2"/>
        <v>PODAJ VAT</v>
      </c>
      <c r="N46" s="22" t="str">
        <f t="shared" si="3"/>
        <v>PODAJ VAT</v>
      </c>
    </row>
    <row r="47" spans="1:14">
      <c r="A47" s="3">
        <v>40</v>
      </c>
      <c r="B47" s="27" t="s">
        <v>47</v>
      </c>
      <c r="C47" s="16"/>
      <c r="D47" s="16"/>
      <c r="E47" s="24" t="s">
        <v>116</v>
      </c>
      <c r="F47" s="14"/>
      <c r="G47" s="24" t="s">
        <v>6</v>
      </c>
      <c r="H47" s="30">
        <v>150</v>
      </c>
      <c r="I47" s="15"/>
      <c r="J47" s="17"/>
      <c r="K47" s="21" t="str">
        <f t="shared" si="0"/>
        <v>PODAJ VAT</v>
      </c>
      <c r="L47" s="22" t="str">
        <f t="shared" si="1"/>
        <v>PODAJ CENĘ</v>
      </c>
      <c r="M47" s="23" t="str">
        <f t="shared" si="2"/>
        <v>PODAJ VAT</v>
      </c>
      <c r="N47" s="22" t="str">
        <f t="shared" si="3"/>
        <v>PODAJ VAT</v>
      </c>
    </row>
    <row r="48" spans="1:14">
      <c r="A48" s="3">
        <v>41</v>
      </c>
      <c r="B48" s="27" t="s">
        <v>48</v>
      </c>
      <c r="C48" s="16"/>
      <c r="D48" s="16"/>
      <c r="E48" s="24" t="s">
        <v>116</v>
      </c>
      <c r="F48" s="14"/>
      <c r="G48" s="24" t="s">
        <v>6</v>
      </c>
      <c r="H48" s="30">
        <v>120</v>
      </c>
      <c r="I48" s="15"/>
      <c r="J48" s="17"/>
      <c r="K48" s="21" t="str">
        <f t="shared" si="0"/>
        <v>PODAJ VAT</v>
      </c>
      <c r="L48" s="22" t="str">
        <f t="shared" si="1"/>
        <v>PODAJ CENĘ</v>
      </c>
      <c r="M48" s="23" t="str">
        <f t="shared" si="2"/>
        <v>PODAJ VAT</v>
      </c>
      <c r="N48" s="22" t="str">
        <f t="shared" si="3"/>
        <v>PODAJ VAT</v>
      </c>
    </row>
    <row r="49" spans="1:14">
      <c r="A49" s="3">
        <v>43</v>
      </c>
      <c r="B49" s="27" t="s">
        <v>107</v>
      </c>
      <c r="C49" s="16"/>
      <c r="D49" s="16"/>
      <c r="E49" s="24" t="s">
        <v>116</v>
      </c>
      <c r="F49" s="14"/>
      <c r="G49" s="24" t="s">
        <v>6</v>
      </c>
      <c r="H49" s="30">
        <v>100</v>
      </c>
      <c r="I49" s="15"/>
      <c r="J49" s="17"/>
      <c r="K49" s="21" t="str">
        <f t="shared" si="0"/>
        <v>PODAJ VAT</v>
      </c>
      <c r="L49" s="22" t="str">
        <f t="shared" si="1"/>
        <v>PODAJ CENĘ</v>
      </c>
      <c r="M49" s="23" t="str">
        <f t="shared" si="2"/>
        <v>PODAJ VAT</v>
      </c>
      <c r="N49" s="22" t="str">
        <f t="shared" si="3"/>
        <v>PODAJ VAT</v>
      </c>
    </row>
    <row r="50" spans="1:14">
      <c r="A50" s="3">
        <v>44</v>
      </c>
      <c r="B50" s="27" t="s">
        <v>49</v>
      </c>
      <c r="C50" s="16"/>
      <c r="D50" s="16"/>
      <c r="E50" s="24" t="s">
        <v>116</v>
      </c>
      <c r="F50" s="14"/>
      <c r="G50" s="24" t="s">
        <v>6</v>
      </c>
      <c r="H50" s="30">
        <v>200</v>
      </c>
      <c r="I50" s="15"/>
      <c r="J50" s="17"/>
      <c r="K50" s="21" t="str">
        <f t="shared" si="0"/>
        <v>PODAJ VAT</v>
      </c>
      <c r="L50" s="22" t="str">
        <f t="shared" si="1"/>
        <v>PODAJ CENĘ</v>
      </c>
      <c r="M50" s="23" t="str">
        <f t="shared" si="2"/>
        <v>PODAJ VAT</v>
      </c>
      <c r="N50" s="22" t="str">
        <f t="shared" si="3"/>
        <v>PODAJ VAT</v>
      </c>
    </row>
    <row r="51" spans="1:14">
      <c r="A51" s="3">
        <v>45</v>
      </c>
      <c r="B51" s="27" t="s">
        <v>50</v>
      </c>
      <c r="C51" s="16"/>
      <c r="D51" s="16"/>
      <c r="E51" s="24" t="s">
        <v>116</v>
      </c>
      <c r="F51" s="14"/>
      <c r="G51" s="24" t="s">
        <v>6</v>
      </c>
      <c r="H51" s="30">
        <v>250</v>
      </c>
      <c r="I51" s="15"/>
      <c r="J51" s="17"/>
      <c r="K51" s="21" t="str">
        <f t="shared" si="0"/>
        <v>PODAJ VAT</v>
      </c>
      <c r="L51" s="22" t="str">
        <f t="shared" si="1"/>
        <v>PODAJ CENĘ</v>
      </c>
      <c r="M51" s="23" t="str">
        <f t="shared" si="2"/>
        <v>PODAJ VAT</v>
      </c>
      <c r="N51" s="22" t="str">
        <f t="shared" si="3"/>
        <v>PODAJ VAT</v>
      </c>
    </row>
    <row r="52" spans="1:14">
      <c r="A52" s="3">
        <v>46</v>
      </c>
      <c r="B52" s="27" t="s">
        <v>51</v>
      </c>
      <c r="C52" s="16"/>
      <c r="D52" s="16"/>
      <c r="E52" s="24" t="s">
        <v>116</v>
      </c>
      <c r="F52" s="14"/>
      <c r="G52" s="24" t="s">
        <v>6</v>
      </c>
      <c r="H52" s="30">
        <v>98</v>
      </c>
      <c r="I52" s="15"/>
      <c r="J52" s="17"/>
      <c r="K52" s="21" t="str">
        <f t="shared" si="0"/>
        <v>PODAJ VAT</v>
      </c>
      <c r="L52" s="22" t="str">
        <f t="shared" si="1"/>
        <v>PODAJ CENĘ</v>
      </c>
      <c r="M52" s="23" t="str">
        <f t="shared" si="2"/>
        <v>PODAJ VAT</v>
      </c>
      <c r="N52" s="22" t="str">
        <f t="shared" si="3"/>
        <v>PODAJ VAT</v>
      </c>
    </row>
    <row r="53" spans="1:14">
      <c r="A53" s="3">
        <v>47</v>
      </c>
      <c r="B53" s="27" t="s">
        <v>52</v>
      </c>
      <c r="C53" s="16"/>
      <c r="D53" s="16"/>
      <c r="E53" s="24" t="s">
        <v>116</v>
      </c>
      <c r="F53" s="14"/>
      <c r="G53" s="24" t="s">
        <v>6</v>
      </c>
      <c r="H53" s="30">
        <v>200</v>
      </c>
      <c r="I53" s="15"/>
      <c r="J53" s="17"/>
      <c r="K53" s="21" t="str">
        <f t="shared" si="0"/>
        <v>PODAJ VAT</v>
      </c>
      <c r="L53" s="22" t="str">
        <f t="shared" si="1"/>
        <v>PODAJ CENĘ</v>
      </c>
      <c r="M53" s="23" t="str">
        <f t="shared" si="2"/>
        <v>PODAJ VAT</v>
      </c>
      <c r="N53" s="22" t="str">
        <f t="shared" si="3"/>
        <v>PODAJ VAT</v>
      </c>
    </row>
    <row r="54" spans="1:14">
      <c r="A54" s="9">
        <v>48</v>
      </c>
      <c r="B54" s="27" t="s">
        <v>53</v>
      </c>
      <c r="C54" s="16"/>
      <c r="D54" s="16"/>
      <c r="E54" s="24" t="s">
        <v>116</v>
      </c>
      <c r="F54" s="14"/>
      <c r="G54" s="24" t="s">
        <v>6</v>
      </c>
      <c r="H54" s="30">
        <v>50</v>
      </c>
      <c r="I54" s="15"/>
      <c r="J54" s="17"/>
      <c r="K54" s="21" t="str">
        <f t="shared" si="0"/>
        <v>PODAJ VAT</v>
      </c>
      <c r="L54" s="22" t="str">
        <f t="shared" si="1"/>
        <v>PODAJ CENĘ</v>
      </c>
      <c r="M54" s="23" t="str">
        <f t="shared" si="2"/>
        <v>PODAJ VAT</v>
      </c>
      <c r="N54" s="22" t="str">
        <f t="shared" si="3"/>
        <v>PODAJ VAT</v>
      </c>
    </row>
    <row r="55" spans="1:14">
      <c r="A55" s="3">
        <v>49</v>
      </c>
      <c r="B55" s="27" t="s">
        <v>54</v>
      </c>
      <c r="C55" s="16"/>
      <c r="D55" s="16"/>
      <c r="E55" s="24" t="s">
        <v>116</v>
      </c>
      <c r="F55" s="14"/>
      <c r="G55" s="24" t="s">
        <v>6</v>
      </c>
      <c r="H55" s="30">
        <v>10</v>
      </c>
      <c r="I55" s="15"/>
      <c r="J55" s="17"/>
      <c r="K55" s="21" t="str">
        <f t="shared" si="0"/>
        <v>PODAJ VAT</v>
      </c>
      <c r="L55" s="22" t="str">
        <f t="shared" si="1"/>
        <v>PODAJ CENĘ</v>
      </c>
      <c r="M55" s="23" t="str">
        <f t="shared" si="2"/>
        <v>PODAJ VAT</v>
      </c>
      <c r="N55" s="22" t="str">
        <f t="shared" si="3"/>
        <v>PODAJ VAT</v>
      </c>
    </row>
    <row r="56" spans="1:14">
      <c r="A56" s="3">
        <v>50</v>
      </c>
      <c r="B56" s="27" t="s">
        <v>55</v>
      </c>
      <c r="C56" s="16"/>
      <c r="D56" s="16"/>
      <c r="E56" s="24" t="s">
        <v>116</v>
      </c>
      <c r="F56" s="14"/>
      <c r="G56" s="24" t="s">
        <v>6</v>
      </c>
      <c r="H56" s="30">
        <v>10</v>
      </c>
      <c r="I56" s="15"/>
      <c r="J56" s="17"/>
      <c r="K56" s="21" t="str">
        <f t="shared" si="0"/>
        <v>PODAJ VAT</v>
      </c>
      <c r="L56" s="22" t="str">
        <f t="shared" si="1"/>
        <v>PODAJ CENĘ</v>
      </c>
      <c r="M56" s="23" t="str">
        <f t="shared" si="2"/>
        <v>PODAJ VAT</v>
      </c>
      <c r="N56" s="22" t="str">
        <f t="shared" si="3"/>
        <v>PODAJ VAT</v>
      </c>
    </row>
    <row r="57" spans="1:14">
      <c r="A57" s="11">
        <v>51</v>
      </c>
      <c r="B57" s="27" t="s">
        <v>87</v>
      </c>
      <c r="C57" s="16"/>
      <c r="D57" s="16"/>
      <c r="E57" s="24" t="s">
        <v>116</v>
      </c>
      <c r="F57" s="14"/>
      <c r="G57" s="24" t="s">
        <v>6</v>
      </c>
      <c r="H57" s="30">
        <v>200</v>
      </c>
      <c r="I57" s="15"/>
      <c r="J57" s="17"/>
      <c r="K57" s="21" t="str">
        <f t="shared" si="0"/>
        <v>PODAJ VAT</v>
      </c>
      <c r="L57" s="22" t="str">
        <f t="shared" si="1"/>
        <v>PODAJ CENĘ</v>
      </c>
      <c r="M57" s="23" t="str">
        <f t="shared" si="2"/>
        <v>PODAJ VAT</v>
      </c>
      <c r="N57" s="22" t="str">
        <f t="shared" si="3"/>
        <v>PODAJ VAT</v>
      </c>
    </row>
    <row r="58" spans="1:14" ht="21" customHeight="1">
      <c r="A58" s="47" t="s">
        <v>56</v>
      </c>
      <c r="B58" s="48"/>
      <c r="C58" s="48"/>
      <c r="D58" s="48"/>
      <c r="E58" s="48"/>
      <c r="F58" s="48"/>
      <c r="G58" s="48"/>
      <c r="H58" s="48"/>
      <c r="I58" s="48"/>
      <c r="J58" s="48"/>
      <c r="K58" s="49"/>
      <c r="L58" s="33">
        <f>SUM(L8:L57)</f>
        <v>0</v>
      </c>
      <c r="M58" s="33">
        <f>SUM(M8:M57)</f>
        <v>0</v>
      </c>
      <c r="N58" s="33">
        <f>SUM(N8:N57)</f>
        <v>0</v>
      </c>
    </row>
    <row r="59" spans="1:14">
      <c r="A59" t="s">
        <v>7</v>
      </c>
    </row>
    <row r="61" spans="1:14" ht="15">
      <c r="A61" s="40" t="s">
        <v>114</v>
      </c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</row>
    <row r="62" spans="1:14" ht="15">
      <c r="A62" s="50" t="s">
        <v>115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18"/>
    </row>
    <row r="63" spans="1:14">
      <c r="A63" s="19" t="s">
        <v>112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</row>
    <row r="64" spans="1:14">
      <c r="A64" s="42" t="s">
        <v>113</v>
      </c>
      <c r="B64" s="42"/>
      <c r="C64" s="42"/>
      <c r="D64" s="42"/>
      <c r="E64" s="42"/>
      <c r="F64" s="42"/>
      <c r="G64" s="42"/>
      <c r="H64" s="42"/>
      <c r="I64" s="42"/>
      <c r="J64" s="42"/>
    </row>
    <row r="65" spans="1:10" ht="15">
      <c r="A65" s="45"/>
      <c r="B65" s="46"/>
      <c r="C65" s="46"/>
      <c r="D65" s="46"/>
      <c r="E65" s="46"/>
      <c r="F65" s="46"/>
      <c r="G65" s="46"/>
      <c r="H65" s="46"/>
      <c r="I65" s="46"/>
      <c r="J65" s="46"/>
    </row>
    <row r="67" spans="1:10">
      <c r="A67" s="6"/>
    </row>
    <row r="70" spans="1:10">
      <c r="B70" t="s">
        <v>84</v>
      </c>
      <c r="I70" t="s">
        <v>81</v>
      </c>
    </row>
    <row r="71" spans="1:10">
      <c r="B71" s="10" t="s">
        <v>85</v>
      </c>
      <c r="I71" t="s">
        <v>82</v>
      </c>
    </row>
  </sheetData>
  <sheetProtection algorithmName="SHA-512" hashValue="9O3oHhyV36nbjvS1niaQPorKB6QNmaRVN8RzBb0OmV/1vlqe6V3LnV+gr/vdgwwGPG9TkLdG3aCT4Xcb++mYMQ==" saltValue="Zg2H0xVMPiEoU3yOdpdHQg==" spinCount="100000" sheet="1" objects="1" scenarios="1"/>
  <protectedRanges>
    <protectedRange sqref="C8:D57 F8:F57 I8:J57" name="Rozstęp1"/>
  </protectedRanges>
  <mergeCells count="19">
    <mergeCell ref="A62:M62"/>
    <mergeCell ref="D5:D6"/>
    <mergeCell ref="F5:F6"/>
    <mergeCell ref="A61:N61"/>
    <mergeCell ref="A64:J64"/>
    <mergeCell ref="N5:N6"/>
    <mergeCell ref="A65:J65"/>
    <mergeCell ref="A58:K58"/>
    <mergeCell ref="K5:K6"/>
    <mergeCell ref="L5:L6"/>
    <mergeCell ref="M5:M6"/>
    <mergeCell ref="A5:A6"/>
    <mergeCell ref="B5:B6"/>
    <mergeCell ref="C5:C6"/>
    <mergeCell ref="E5:E6"/>
    <mergeCell ref="G5:G6"/>
    <mergeCell ref="H5:H6"/>
    <mergeCell ref="I5:I6"/>
    <mergeCell ref="J5:J6"/>
  </mergeCells>
  <pageMargins left="0.7" right="0.7" top="0.75" bottom="0.75" header="0.3" footer="0.3"/>
  <pageSetup paperSize="9" scale="73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topLeftCell="A7" workbookViewId="0">
      <selection activeCell="R23" sqref="R23"/>
    </sheetView>
  </sheetViews>
  <sheetFormatPr defaultColWidth="9" defaultRowHeight="14.25"/>
  <cols>
    <col min="1" max="1" width="4.5" customWidth="1"/>
    <col min="2" max="2" width="31.125" customWidth="1"/>
    <col min="3" max="3" width="21" customWidth="1"/>
    <col min="4" max="4" width="13.125" customWidth="1"/>
    <col min="5" max="5" width="11.5" customWidth="1"/>
    <col min="6" max="6" width="13.5" customWidth="1"/>
    <col min="7" max="7" width="6.875" customWidth="1"/>
    <col min="8" max="8" width="11.625" customWidth="1"/>
    <col min="9" max="9" width="9.375" customWidth="1"/>
    <col min="10" max="10" width="6" customWidth="1"/>
  </cols>
  <sheetData>
    <row r="1" spans="1:14" ht="15">
      <c r="A1" s="1" t="s">
        <v>58</v>
      </c>
      <c r="B1" s="1"/>
      <c r="L1" s="37" t="s">
        <v>184</v>
      </c>
    </row>
    <row r="2" spans="1:14" ht="15">
      <c r="A2" s="1"/>
      <c r="B2" s="1"/>
    </row>
    <row r="3" spans="1:14" ht="15">
      <c r="A3" s="1" t="s">
        <v>59</v>
      </c>
      <c r="B3" s="1"/>
    </row>
    <row r="5" spans="1:14" ht="14.25" customHeight="1">
      <c r="A5" s="43" t="s">
        <v>0</v>
      </c>
      <c r="B5" s="43" t="s">
        <v>1</v>
      </c>
      <c r="C5" s="43" t="s">
        <v>159</v>
      </c>
      <c r="D5" s="43" t="s">
        <v>160</v>
      </c>
      <c r="E5" s="43" t="s">
        <v>2</v>
      </c>
      <c r="F5" s="43" t="s">
        <v>164</v>
      </c>
      <c r="G5" s="43" t="s">
        <v>3</v>
      </c>
      <c r="H5" s="43" t="s">
        <v>4</v>
      </c>
      <c r="I5" s="43" t="s">
        <v>161</v>
      </c>
      <c r="J5" s="43" t="s">
        <v>8</v>
      </c>
      <c r="K5" s="43" t="s">
        <v>162</v>
      </c>
      <c r="L5" s="43" t="s">
        <v>168</v>
      </c>
      <c r="M5" s="43" t="s">
        <v>163</v>
      </c>
      <c r="N5" s="43" t="s">
        <v>167</v>
      </c>
    </row>
    <row r="6" spans="1:14" ht="69.75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</row>
    <row r="7" spans="1:14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7">
        <v>14</v>
      </c>
    </row>
    <row r="8" spans="1:14">
      <c r="A8" s="3">
        <v>1</v>
      </c>
      <c r="B8" s="27" t="s">
        <v>60</v>
      </c>
      <c r="C8" s="3"/>
      <c r="D8" s="3"/>
      <c r="E8" s="25" t="s">
        <v>125</v>
      </c>
      <c r="F8" s="13"/>
      <c r="G8" s="25" t="s">
        <v>5</v>
      </c>
      <c r="H8" s="31">
        <v>10</v>
      </c>
      <c r="I8" s="5"/>
      <c r="J8" s="8"/>
      <c r="K8" s="21" t="str">
        <f>IF(ISBLANK(J8),"PODAJ VAT",ROUND(I8*((J8/100)+1),2))</f>
        <v>PODAJ VAT</v>
      </c>
      <c r="L8" s="22" t="str">
        <f>IF(ISBLANK(I8),"PODAJ CENĘ",ROUND(H8*I8,2))</f>
        <v>PODAJ CENĘ</v>
      </c>
      <c r="M8" s="23" t="str">
        <f>IF(ISBLANK(J8),"PODAJ VAT",ROUND(L8*(J8/100),2))</f>
        <v>PODAJ VAT</v>
      </c>
      <c r="N8" s="22" t="str">
        <f>IF(ISBLANK(J8),"PODAJ VAT",ROUND(L8*((J8/100+1)),2))</f>
        <v>PODAJ VAT</v>
      </c>
    </row>
    <row r="9" spans="1:14">
      <c r="A9" s="3">
        <v>2</v>
      </c>
      <c r="B9" s="27" t="s">
        <v>61</v>
      </c>
      <c r="C9" s="3"/>
      <c r="D9" s="3"/>
      <c r="E9" s="25" t="s">
        <v>126</v>
      </c>
      <c r="F9" s="13"/>
      <c r="G9" s="25" t="s">
        <v>5</v>
      </c>
      <c r="H9" s="31">
        <v>15</v>
      </c>
      <c r="I9" s="5"/>
      <c r="J9" s="8"/>
      <c r="K9" s="21" t="str">
        <f t="shared" ref="K9:K63" si="0">IF(ISBLANK(J9),"PODAJ VAT",ROUND(I9*((J9/100)+1),2))</f>
        <v>PODAJ VAT</v>
      </c>
      <c r="L9" s="22" t="str">
        <f t="shared" ref="L9:L63" si="1">IF(ISBLANK(I9),"PODAJ CENĘ",ROUND(H9*I9,2))</f>
        <v>PODAJ CENĘ</v>
      </c>
      <c r="M9" s="23" t="str">
        <f t="shared" ref="M9:M63" si="2">IF(ISBLANK(J9),"PODAJ VAT",ROUND(L9*(J9/100),2))</f>
        <v>PODAJ VAT</v>
      </c>
      <c r="N9" s="22" t="str">
        <f t="shared" ref="N9:N63" si="3">IF(ISBLANK(J9),"PODAJ VAT",ROUND(L9*((J9/100+1)),2))</f>
        <v>PODAJ VAT</v>
      </c>
    </row>
    <row r="10" spans="1:14">
      <c r="A10" s="3">
        <v>3</v>
      </c>
      <c r="B10" s="28" t="s">
        <v>90</v>
      </c>
      <c r="C10" s="3"/>
      <c r="D10" s="3"/>
      <c r="E10" s="25" t="s">
        <v>127</v>
      </c>
      <c r="F10" s="13"/>
      <c r="G10" s="25" t="s">
        <v>5</v>
      </c>
      <c r="H10" s="31">
        <v>61</v>
      </c>
      <c r="I10" s="5"/>
      <c r="J10" s="8"/>
      <c r="K10" s="21" t="str">
        <f t="shared" si="0"/>
        <v>PODAJ VAT</v>
      </c>
      <c r="L10" s="22" t="str">
        <f t="shared" si="1"/>
        <v>PODAJ CENĘ</v>
      </c>
      <c r="M10" s="23" t="str">
        <f t="shared" si="2"/>
        <v>PODAJ VAT</v>
      </c>
      <c r="N10" s="22" t="str">
        <f t="shared" si="3"/>
        <v>PODAJ VAT</v>
      </c>
    </row>
    <row r="11" spans="1:14">
      <c r="A11" s="3">
        <v>4</v>
      </c>
      <c r="B11" s="27" t="s">
        <v>62</v>
      </c>
      <c r="C11" s="3"/>
      <c r="D11" s="3"/>
      <c r="E11" s="25" t="s">
        <v>117</v>
      </c>
      <c r="F11" s="13"/>
      <c r="G11" s="25" t="s">
        <v>5</v>
      </c>
      <c r="H11" s="31">
        <v>25</v>
      </c>
      <c r="I11" s="5"/>
      <c r="J11" s="8"/>
      <c r="K11" s="21" t="str">
        <f t="shared" si="0"/>
        <v>PODAJ VAT</v>
      </c>
      <c r="L11" s="22" t="str">
        <f t="shared" si="1"/>
        <v>PODAJ CENĘ</v>
      </c>
      <c r="M11" s="23" t="str">
        <f t="shared" si="2"/>
        <v>PODAJ VAT</v>
      </c>
      <c r="N11" s="22" t="str">
        <f t="shared" si="3"/>
        <v>PODAJ VAT</v>
      </c>
    </row>
    <row r="12" spans="1:14">
      <c r="A12" s="3">
        <v>5</v>
      </c>
      <c r="B12" s="27" t="s">
        <v>63</v>
      </c>
      <c r="C12" s="3"/>
      <c r="D12" s="3"/>
      <c r="E12" s="25" t="s">
        <v>120</v>
      </c>
      <c r="F12" s="13"/>
      <c r="G12" s="25" t="s">
        <v>5</v>
      </c>
      <c r="H12" s="31">
        <v>1500</v>
      </c>
      <c r="I12" s="5"/>
      <c r="J12" s="8"/>
      <c r="K12" s="21" t="str">
        <f t="shared" si="0"/>
        <v>PODAJ VAT</v>
      </c>
      <c r="L12" s="22" t="str">
        <f t="shared" si="1"/>
        <v>PODAJ CENĘ</v>
      </c>
      <c r="M12" s="23" t="str">
        <f t="shared" si="2"/>
        <v>PODAJ VAT</v>
      </c>
      <c r="N12" s="22" t="str">
        <f t="shared" si="3"/>
        <v>PODAJ VAT</v>
      </c>
    </row>
    <row r="13" spans="1:14">
      <c r="A13" s="3">
        <v>6</v>
      </c>
      <c r="B13" s="27" t="s">
        <v>64</v>
      </c>
      <c r="C13" s="3"/>
      <c r="D13" s="3"/>
      <c r="E13" s="25" t="s">
        <v>123</v>
      </c>
      <c r="F13" s="13"/>
      <c r="G13" s="25" t="s">
        <v>5</v>
      </c>
      <c r="H13" s="31">
        <v>15</v>
      </c>
      <c r="I13" s="5"/>
      <c r="J13" s="8"/>
      <c r="K13" s="21" t="str">
        <f t="shared" si="0"/>
        <v>PODAJ VAT</v>
      </c>
      <c r="L13" s="22" t="str">
        <f t="shared" si="1"/>
        <v>PODAJ CENĘ</v>
      </c>
      <c r="M13" s="23" t="str">
        <f t="shared" si="2"/>
        <v>PODAJ VAT</v>
      </c>
      <c r="N13" s="22" t="str">
        <f t="shared" si="3"/>
        <v>PODAJ VAT</v>
      </c>
    </row>
    <row r="14" spans="1:14">
      <c r="A14" s="3">
        <v>7</v>
      </c>
      <c r="B14" s="27" t="s">
        <v>65</v>
      </c>
      <c r="C14" s="3"/>
      <c r="D14" s="3"/>
      <c r="E14" s="25" t="s">
        <v>128</v>
      </c>
      <c r="F14" s="13"/>
      <c r="G14" s="25" t="s">
        <v>5</v>
      </c>
      <c r="H14" s="31">
        <v>50</v>
      </c>
      <c r="I14" s="5"/>
      <c r="J14" s="8"/>
      <c r="K14" s="21" t="str">
        <f t="shared" si="0"/>
        <v>PODAJ VAT</v>
      </c>
      <c r="L14" s="22" t="str">
        <f t="shared" si="1"/>
        <v>PODAJ CENĘ</v>
      </c>
      <c r="M14" s="23" t="str">
        <f t="shared" si="2"/>
        <v>PODAJ VAT</v>
      </c>
      <c r="N14" s="22" t="str">
        <f t="shared" si="3"/>
        <v>PODAJ VAT</v>
      </c>
    </row>
    <row r="15" spans="1:14">
      <c r="A15" s="3">
        <v>8</v>
      </c>
      <c r="B15" s="27" t="s">
        <v>66</v>
      </c>
      <c r="C15" s="3"/>
      <c r="D15" s="3"/>
      <c r="E15" s="25" t="s">
        <v>119</v>
      </c>
      <c r="F15" s="13"/>
      <c r="G15" s="25" t="s">
        <v>5</v>
      </c>
      <c r="H15" s="31">
        <v>30</v>
      </c>
      <c r="I15" s="5"/>
      <c r="J15" s="8"/>
      <c r="K15" s="21" t="str">
        <f t="shared" si="0"/>
        <v>PODAJ VAT</v>
      </c>
      <c r="L15" s="22" t="str">
        <f t="shared" si="1"/>
        <v>PODAJ CENĘ</v>
      </c>
      <c r="M15" s="23" t="str">
        <f t="shared" si="2"/>
        <v>PODAJ VAT</v>
      </c>
      <c r="N15" s="22" t="str">
        <f t="shared" si="3"/>
        <v>PODAJ VAT</v>
      </c>
    </row>
    <row r="16" spans="1:14" ht="22.5">
      <c r="A16" s="3">
        <v>9</v>
      </c>
      <c r="B16" s="28" t="s">
        <v>88</v>
      </c>
      <c r="C16" s="12"/>
      <c r="D16" s="12"/>
      <c r="E16" s="25" t="s">
        <v>129</v>
      </c>
      <c r="F16" s="13"/>
      <c r="G16" s="25" t="s">
        <v>5</v>
      </c>
      <c r="H16" s="31">
        <v>1000</v>
      </c>
      <c r="I16" s="5"/>
      <c r="J16" s="8"/>
      <c r="K16" s="21" t="str">
        <f t="shared" si="0"/>
        <v>PODAJ VAT</v>
      </c>
      <c r="L16" s="22" t="str">
        <f t="shared" si="1"/>
        <v>PODAJ CENĘ</v>
      </c>
      <c r="M16" s="23" t="str">
        <f t="shared" si="2"/>
        <v>PODAJ VAT</v>
      </c>
      <c r="N16" s="22" t="str">
        <f t="shared" si="3"/>
        <v>PODAJ VAT</v>
      </c>
    </row>
    <row r="17" spans="1:14">
      <c r="A17" s="3">
        <v>10</v>
      </c>
      <c r="B17" s="27" t="s">
        <v>67</v>
      </c>
      <c r="C17" s="3"/>
      <c r="D17" s="3"/>
      <c r="E17" s="25" t="s">
        <v>130</v>
      </c>
      <c r="F17" s="13"/>
      <c r="G17" s="25" t="s">
        <v>5</v>
      </c>
      <c r="H17" s="31">
        <v>30</v>
      </c>
      <c r="I17" s="5"/>
      <c r="J17" s="8"/>
      <c r="K17" s="21" t="str">
        <f t="shared" si="0"/>
        <v>PODAJ VAT</v>
      </c>
      <c r="L17" s="22" t="str">
        <f t="shared" si="1"/>
        <v>PODAJ CENĘ</v>
      </c>
      <c r="M17" s="23" t="str">
        <f t="shared" si="2"/>
        <v>PODAJ VAT</v>
      </c>
      <c r="N17" s="22" t="str">
        <f t="shared" si="3"/>
        <v>PODAJ VAT</v>
      </c>
    </row>
    <row r="18" spans="1:14" ht="22.5">
      <c r="A18" s="3">
        <v>11</v>
      </c>
      <c r="B18" s="28" t="s">
        <v>89</v>
      </c>
      <c r="C18" s="3"/>
      <c r="D18" s="3"/>
      <c r="E18" s="25" t="s">
        <v>121</v>
      </c>
      <c r="F18" s="13"/>
      <c r="G18" s="25" t="s">
        <v>5</v>
      </c>
      <c r="H18" s="31">
        <v>300</v>
      </c>
      <c r="I18" s="5"/>
      <c r="J18" s="8"/>
      <c r="K18" s="21" t="str">
        <f t="shared" si="0"/>
        <v>PODAJ VAT</v>
      </c>
      <c r="L18" s="22" t="str">
        <f t="shared" si="1"/>
        <v>PODAJ CENĘ</v>
      </c>
      <c r="M18" s="23" t="str">
        <f t="shared" si="2"/>
        <v>PODAJ VAT</v>
      </c>
      <c r="N18" s="22" t="str">
        <f t="shared" si="3"/>
        <v>PODAJ VAT</v>
      </c>
    </row>
    <row r="19" spans="1:14">
      <c r="A19" s="3">
        <v>12</v>
      </c>
      <c r="B19" s="27" t="s">
        <v>68</v>
      </c>
      <c r="C19" s="3"/>
      <c r="D19" s="3"/>
      <c r="E19" s="25" t="s">
        <v>131</v>
      </c>
      <c r="F19" s="13"/>
      <c r="G19" s="25" t="s">
        <v>5</v>
      </c>
      <c r="H19" s="31">
        <v>30</v>
      </c>
      <c r="I19" s="5"/>
      <c r="J19" s="8"/>
      <c r="K19" s="21" t="str">
        <f t="shared" si="0"/>
        <v>PODAJ VAT</v>
      </c>
      <c r="L19" s="22" t="str">
        <f t="shared" si="1"/>
        <v>PODAJ CENĘ</v>
      </c>
      <c r="M19" s="23" t="str">
        <f t="shared" si="2"/>
        <v>PODAJ VAT</v>
      </c>
      <c r="N19" s="22" t="str">
        <f t="shared" si="3"/>
        <v>PODAJ VAT</v>
      </c>
    </row>
    <row r="20" spans="1:14" ht="22.5">
      <c r="A20" s="3">
        <v>13</v>
      </c>
      <c r="B20" s="28" t="s">
        <v>91</v>
      </c>
      <c r="C20" s="3"/>
      <c r="D20" s="3"/>
      <c r="E20" s="25" t="s">
        <v>132</v>
      </c>
      <c r="F20" s="13"/>
      <c r="G20" s="25" t="s">
        <v>5</v>
      </c>
      <c r="H20" s="31">
        <v>500</v>
      </c>
      <c r="I20" s="5"/>
      <c r="J20" s="8"/>
      <c r="K20" s="21" t="str">
        <f t="shared" si="0"/>
        <v>PODAJ VAT</v>
      </c>
      <c r="L20" s="22" t="str">
        <f t="shared" si="1"/>
        <v>PODAJ CENĘ</v>
      </c>
      <c r="M20" s="23" t="str">
        <f t="shared" si="2"/>
        <v>PODAJ VAT</v>
      </c>
      <c r="N20" s="22" t="str">
        <f t="shared" si="3"/>
        <v>PODAJ VAT</v>
      </c>
    </row>
    <row r="21" spans="1:14" ht="22.5">
      <c r="A21" s="3">
        <v>14</v>
      </c>
      <c r="B21" s="28" t="s">
        <v>183</v>
      </c>
      <c r="C21" s="3"/>
      <c r="D21" s="3"/>
      <c r="E21" s="25" t="s">
        <v>133</v>
      </c>
      <c r="F21" s="13"/>
      <c r="G21" s="25" t="s">
        <v>5</v>
      </c>
      <c r="H21" s="31">
        <v>50</v>
      </c>
      <c r="I21" s="5"/>
      <c r="J21" s="8"/>
      <c r="K21" s="21" t="str">
        <f t="shared" si="0"/>
        <v>PODAJ VAT</v>
      </c>
      <c r="L21" s="22" t="str">
        <f t="shared" si="1"/>
        <v>PODAJ CENĘ</v>
      </c>
      <c r="M21" s="23" t="str">
        <f t="shared" si="2"/>
        <v>PODAJ VAT</v>
      </c>
      <c r="N21" s="22" t="str">
        <f t="shared" si="3"/>
        <v>PODAJ VAT</v>
      </c>
    </row>
    <row r="22" spans="1:14" ht="22.5">
      <c r="A22" s="3">
        <v>15</v>
      </c>
      <c r="B22" s="28" t="s">
        <v>92</v>
      </c>
      <c r="C22" s="3"/>
      <c r="D22" s="3"/>
      <c r="E22" s="25" t="s">
        <v>134</v>
      </c>
      <c r="F22" s="13"/>
      <c r="G22" s="25" t="s">
        <v>5</v>
      </c>
      <c r="H22" s="31">
        <v>500</v>
      </c>
      <c r="I22" s="5"/>
      <c r="J22" s="8"/>
      <c r="K22" s="21" t="str">
        <f t="shared" si="0"/>
        <v>PODAJ VAT</v>
      </c>
      <c r="L22" s="22" t="str">
        <f t="shared" si="1"/>
        <v>PODAJ CENĘ</v>
      </c>
      <c r="M22" s="23" t="str">
        <f t="shared" si="2"/>
        <v>PODAJ VAT</v>
      </c>
      <c r="N22" s="22" t="str">
        <f t="shared" si="3"/>
        <v>PODAJ VAT</v>
      </c>
    </row>
    <row r="23" spans="1:14">
      <c r="A23" s="3">
        <v>16</v>
      </c>
      <c r="B23" s="28" t="s">
        <v>93</v>
      </c>
      <c r="C23" s="3"/>
      <c r="D23" s="3"/>
      <c r="E23" s="25" t="s">
        <v>118</v>
      </c>
      <c r="F23" s="13"/>
      <c r="G23" s="25" t="s">
        <v>5</v>
      </c>
      <c r="H23" s="31">
        <v>10</v>
      </c>
      <c r="I23" s="5"/>
      <c r="J23" s="8"/>
      <c r="K23" s="21" t="str">
        <f t="shared" si="0"/>
        <v>PODAJ VAT</v>
      </c>
      <c r="L23" s="22" t="str">
        <f t="shared" si="1"/>
        <v>PODAJ CENĘ</v>
      </c>
      <c r="M23" s="23" t="str">
        <f t="shared" si="2"/>
        <v>PODAJ VAT</v>
      </c>
      <c r="N23" s="22" t="str">
        <f t="shared" si="3"/>
        <v>PODAJ VAT</v>
      </c>
    </row>
    <row r="24" spans="1:14">
      <c r="A24" s="3">
        <v>17</v>
      </c>
      <c r="B24" s="28" t="s">
        <v>105</v>
      </c>
      <c r="C24" s="3"/>
      <c r="D24" s="3"/>
      <c r="E24" s="25" t="s">
        <v>135</v>
      </c>
      <c r="F24" s="13"/>
      <c r="G24" s="25" t="s">
        <v>5</v>
      </c>
      <c r="H24" s="31">
        <v>10</v>
      </c>
      <c r="I24" s="5"/>
      <c r="J24" s="8"/>
      <c r="K24" s="21" t="str">
        <f t="shared" si="0"/>
        <v>PODAJ VAT</v>
      </c>
      <c r="L24" s="22" t="str">
        <f t="shared" si="1"/>
        <v>PODAJ CENĘ</v>
      </c>
      <c r="M24" s="23" t="str">
        <f t="shared" si="2"/>
        <v>PODAJ VAT</v>
      </c>
      <c r="N24" s="22" t="str">
        <f t="shared" si="3"/>
        <v>PODAJ VAT</v>
      </c>
    </row>
    <row r="25" spans="1:14" ht="22.5">
      <c r="A25" s="3">
        <v>18</v>
      </c>
      <c r="B25" s="28" t="s">
        <v>177</v>
      </c>
      <c r="C25" s="3"/>
      <c r="D25" s="3"/>
      <c r="E25" s="25" t="s">
        <v>138</v>
      </c>
      <c r="F25" s="13"/>
      <c r="G25" s="25" t="s">
        <v>5</v>
      </c>
      <c r="H25" s="31">
        <v>300</v>
      </c>
      <c r="I25" s="5"/>
      <c r="J25" s="8"/>
      <c r="K25" s="21" t="str">
        <f t="shared" si="0"/>
        <v>PODAJ VAT</v>
      </c>
      <c r="L25" s="22" t="str">
        <f t="shared" si="1"/>
        <v>PODAJ CENĘ</v>
      </c>
      <c r="M25" s="23" t="str">
        <f t="shared" si="2"/>
        <v>PODAJ VAT</v>
      </c>
      <c r="N25" s="22" t="str">
        <f t="shared" si="3"/>
        <v>PODAJ VAT</v>
      </c>
    </row>
    <row r="26" spans="1:14" ht="22.5">
      <c r="A26" s="3">
        <v>19</v>
      </c>
      <c r="B26" s="28" t="s">
        <v>178</v>
      </c>
      <c r="C26" s="3"/>
      <c r="D26" s="3"/>
      <c r="E26" s="25" t="s">
        <v>137</v>
      </c>
      <c r="F26" s="13"/>
      <c r="G26" s="25" t="s">
        <v>5</v>
      </c>
      <c r="H26" s="31">
        <v>260</v>
      </c>
      <c r="I26" s="5"/>
      <c r="J26" s="8"/>
      <c r="K26" s="21" t="str">
        <f t="shared" si="0"/>
        <v>PODAJ VAT</v>
      </c>
      <c r="L26" s="22" t="str">
        <f t="shared" si="1"/>
        <v>PODAJ CENĘ</v>
      </c>
      <c r="M26" s="23" t="str">
        <f t="shared" si="2"/>
        <v>PODAJ VAT</v>
      </c>
      <c r="N26" s="22" t="str">
        <f t="shared" si="3"/>
        <v>PODAJ VAT</v>
      </c>
    </row>
    <row r="27" spans="1:14" ht="22.5">
      <c r="A27" s="3">
        <v>20</v>
      </c>
      <c r="B27" s="28" t="s">
        <v>179</v>
      </c>
      <c r="C27" s="3"/>
      <c r="D27" s="3"/>
      <c r="E27" s="25" t="s">
        <v>136</v>
      </c>
      <c r="F27" s="13"/>
      <c r="G27" s="25" t="s">
        <v>5</v>
      </c>
      <c r="H27" s="31">
        <v>260</v>
      </c>
      <c r="I27" s="5"/>
      <c r="J27" s="8"/>
      <c r="K27" s="21" t="str">
        <f t="shared" si="0"/>
        <v>PODAJ VAT</v>
      </c>
      <c r="L27" s="22" t="str">
        <f t="shared" si="1"/>
        <v>PODAJ CENĘ</v>
      </c>
      <c r="M27" s="23" t="str">
        <f t="shared" si="2"/>
        <v>PODAJ VAT</v>
      </c>
      <c r="N27" s="22" t="str">
        <f t="shared" si="3"/>
        <v>PODAJ VAT</v>
      </c>
    </row>
    <row r="28" spans="1:14">
      <c r="A28" s="3">
        <v>21</v>
      </c>
      <c r="B28" s="28" t="s">
        <v>94</v>
      </c>
      <c r="C28" s="4"/>
      <c r="D28" s="13"/>
      <c r="E28" s="39" t="s">
        <v>150</v>
      </c>
      <c r="F28" s="13"/>
      <c r="G28" s="25" t="s">
        <v>5</v>
      </c>
      <c r="H28" s="32">
        <v>300</v>
      </c>
      <c r="I28" s="5"/>
      <c r="J28" s="8"/>
      <c r="K28" s="21" t="str">
        <f t="shared" si="0"/>
        <v>PODAJ VAT</v>
      </c>
      <c r="L28" s="22" t="str">
        <f t="shared" si="1"/>
        <v>PODAJ CENĘ</v>
      </c>
      <c r="M28" s="23" t="str">
        <f t="shared" si="2"/>
        <v>PODAJ VAT</v>
      </c>
      <c r="N28" s="22" t="str">
        <f t="shared" si="3"/>
        <v>PODAJ VAT</v>
      </c>
    </row>
    <row r="29" spans="1:14" ht="24" customHeight="1">
      <c r="A29" s="3">
        <v>22</v>
      </c>
      <c r="B29" s="28" t="s">
        <v>95</v>
      </c>
      <c r="C29" s="4"/>
      <c r="D29" s="13"/>
      <c r="E29" s="25" t="s">
        <v>139</v>
      </c>
      <c r="F29" s="13"/>
      <c r="G29" s="25" t="s">
        <v>5</v>
      </c>
      <c r="H29" s="32">
        <v>300</v>
      </c>
      <c r="I29" s="5"/>
      <c r="J29" s="8"/>
      <c r="K29" s="21" t="str">
        <f t="shared" si="0"/>
        <v>PODAJ VAT</v>
      </c>
      <c r="L29" s="22" t="str">
        <f t="shared" si="1"/>
        <v>PODAJ CENĘ</v>
      </c>
      <c r="M29" s="23" t="str">
        <f t="shared" si="2"/>
        <v>PODAJ VAT</v>
      </c>
      <c r="N29" s="22" t="str">
        <f t="shared" si="3"/>
        <v>PODAJ VAT</v>
      </c>
    </row>
    <row r="30" spans="1:14" ht="22.5">
      <c r="A30" s="3">
        <v>23</v>
      </c>
      <c r="B30" s="28" t="s">
        <v>180</v>
      </c>
      <c r="C30" s="3"/>
      <c r="D30" s="3"/>
      <c r="E30" s="25" t="s">
        <v>122</v>
      </c>
      <c r="F30" s="13"/>
      <c r="G30" s="25" t="s">
        <v>5</v>
      </c>
      <c r="H30" s="31">
        <v>500</v>
      </c>
      <c r="I30" s="5"/>
      <c r="J30" s="8"/>
      <c r="K30" s="21" t="str">
        <f t="shared" si="0"/>
        <v>PODAJ VAT</v>
      </c>
      <c r="L30" s="22" t="str">
        <f t="shared" si="1"/>
        <v>PODAJ CENĘ</v>
      </c>
      <c r="M30" s="23" t="str">
        <f t="shared" si="2"/>
        <v>PODAJ VAT</v>
      </c>
      <c r="N30" s="22" t="str">
        <f t="shared" si="3"/>
        <v>PODAJ VAT</v>
      </c>
    </row>
    <row r="31" spans="1:14" ht="22.5">
      <c r="A31" s="3">
        <v>24</v>
      </c>
      <c r="B31" s="28" t="s">
        <v>181</v>
      </c>
      <c r="C31" s="3"/>
      <c r="D31" s="3"/>
      <c r="E31" s="25" t="s">
        <v>140</v>
      </c>
      <c r="F31" s="13"/>
      <c r="G31" s="25" t="s">
        <v>5</v>
      </c>
      <c r="H31" s="31">
        <v>800</v>
      </c>
      <c r="I31" s="5"/>
      <c r="J31" s="8"/>
      <c r="K31" s="21" t="str">
        <f t="shared" si="0"/>
        <v>PODAJ VAT</v>
      </c>
      <c r="L31" s="22" t="str">
        <f t="shared" si="1"/>
        <v>PODAJ CENĘ</v>
      </c>
      <c r="M31" s="23" t="str">
        <f t="shared" si="2"/>
        <v>PODAJ VAT</v>
      </c>
      <c r="N31" s="22" t="str">
        <f t="shared" si="3"/>
        <v>PODAJ VAT</v>
      </c>
    </row>
    <row r="32" spans="1:14">
      <c r="A32" s="3">
        <v>25</v>
      </c>
      <c r="B32" s="28" t="s">
        <v>96</v>
      </c>
      <c r="C32" s="3"/>
      <c r="D32" s="3"/>
      <c r="E32" s="25" t="s">
        <v>121</v>
      </c>
      <c r="F32" s="13"/>
      <c r="G32" s="25" t="s">
        <v>5</v>
      </c>
      <c r="H32" s="31">
        <v>60</v>
      </c>
      <c r="I32" s="5"/>
      <c r="J32" s="8"/>
      <c r="K32" s="21" t="str">
        <f t="shared" si="0"/>
        <v>PODAJ VAT</v>
      </c>
      <c r="L32" s="22" t="str">
        <f t="shared" si="1"/>
        <v>PODAJ CENĘ</v>
      </c>
      <c r="M32" s="23" t="str">
        <f t="shared" si="2"/>
        <v>PODAJ VAT</v>
      </c>
      <c r="N32" s="22" t="str">
        <f t="shared" si="3"/>
        <v>PODAJ VAT</v>
      </c>
    </row>
    <row r="33" spans="1:14">
      <c r="A33" s="3">
        <v>26</v>
      </c>
      <c r="B33" s="27" t="s">
        <v>57</v>
      </c>
      <c r="C33" s="3"/>
      <c r="D33" s="3"/>
      <c r="E33" s="25" t="s">
        <v>141</v>
      </c>
      <c r="F33" s="13"/>
      <c r="G33" s="25" t="s">
        <v>5</v>
      </c>
      <c r="H33" s="31">
        <v>100</v>
      </c>
      <c r="I33" s="5"/>
      <c r="J33" s="8"/>
      <c r="K33" s="21" t="str">
        <f t="shared" si="0"/>
        <v>PODAJ VAT</v>
      </c>
      <c r="L33" s="22" t="str">
        <f t="shared" si="1"/>
        <v>PODAJ CENĘ</v>
      </c>
      <c r="M33" s="23" t="str">
        <f t="shared" si="2"/>
        <v>PODAJ VAT</v>
      </c>
      <c r="N33" s="22" t="str">
        <f t="shared" si="3"/>
        <v>PODAJ VAT</v>
      </c>
    </row>
    <row r="34" spans="1:14" ht="22.5">
      <c r="A34" s="3">
        <v>27</v>
      </c>
      <c r="B34" s="28" t="s">
        <v>97</v>
      </c>
      <c r="C34" s="3"/>
      <c r="D34" s="3"/>
      <c r="E34" s="25" t="s">
        <v>142</v>
      </c>
      <c r="F34" s="13"/>
      <c r="G34" s="25" t="s">
        <v>5</v>
      </c>
      <c r="H34" s="31">
        <v>120</v>
      </c>
      <c r="I34" s="5"/>
      <c r="J34" s="8"/>
      <c r="K34" s="21" t="str">
        <f t="shared" si="0"/>
        <v>PODAJ VAT</v>
      </c>
      <c r="L34" s="22" t="str">
        <f t="shared" si="1"/>
        <v>PODAJ CENĘ</v>
      </c>
      <c r="M34" s="23" t="str">
        <f t="shared" si="2"/>
        <v>PODAJ VAT</v>
      </c>
      <c r="N34" s="22" t="str">
        <f t="shared" si="3"/>
        <v>PODAJ VAT</v>
      </c>
    </row>
    <row r="35" spans="1:14">
      <c r="A35" s="3">
        <v>28</v>
      </c>
      <c r="B35" s="27" t="s">
        <v>69</v>
      </c>
      <c r="C35" s="3"/>
      <c r="D35" s="3"/>
      <c r="E35" s="25" t="s">
        <v>143</v>
      </c>
      <c r="F35" s="13"/>
      <c r="G35" s="25" t="s">
        <v>5</v>
      </c>
      <c r="H35" s="31">
        <v>100</v>
      </c>
      <c r="I35" s="5"/>
      <c r="J35" s="8"/>
      <c r="K35" s="21" t="str">
        <f t="shared" si="0"/>
        <v>PODAJ VAT</v>
      </c>
      <c r="L35" s="22" t="str">
        <f t="shared" si="1"/>
        <v>PODAJ CENĘ</v>
      </c>
      <c r="M35" s="23" t="str">
        <f t="shared" si="2"/>
        <v>PODAJ VAT</v>
      </c>
      <c r="N35" s="22" t="str">
        <f t="shared" si="3"/>
        <v>PODAJ VAT</v>
      </c>
    </row>
    <row r="36" spans="1:14">
      <c r="A36" s="3">
        <v>29</v>
      </c>
      <c r="B36" s="27" t="s">
        <v>69</v>
      </c>
      <c r="C36" s="3"/>
      <c r="D36" s="3"/>
      <c r="E36" s="25" t="s">
        <v>120</v>
      </c>
      <c r="F36" s="13"/>
      <c r="G36" s="25" t="s">
        <v>5</v>
      </c>
      <c r="H36" s="31">
        <v>50</v>
      </c>
      <c r="I36" s="5"/>
      <c r="J36" s="8"/>
      <c r="K36" s="21" t="str">
        <f t="shared" si="0"/>
        <v>PODAJ VAT</v>
      </c>
      <c r="L36" s="22" t="str">
        <f t="shared" si="1"/>
        <v>PODAJ CENĘ</v>
      </c>
      <c r="M36" s="23" t="str">
        <f t="shared" si="2"/>
        <v>PODAJ VAT</v>
      </c>
      <c r="N36" s="22" t="str">
        <f t="shared" si="3"/>
        <v>PODAJ VAT</v>
      </c>
    </row>
    <row r="37" spans="1:14">
      <c r="A37" s="3">
        <v>30</v>
      </c>
      <c r="B37" s="27" t="s">
        <v>70</v>
      </c>
      <c r="C37" s="3"/>
      <c r="D37" s="3"/>
      <c r="E37" s="25" t="s">
        <v>123</v>
      </c>
      <c r="F37" s="13"/>
      <c r="G37" s="25" t="s">
        <v>5</v>
      </c>
      <c r="H37" s="31">
        <v>150</v>
      </c>
      <c r="I37" s="5"/>
      <c r="J37" s="8"/>
      <c r="K37" s="21" t="str">
        <f t="shared" si="0"/>
        <v>PODAJ VAT</v>
      </c>
      <c r="L37" s="22" t="str">
        <f t="shared" si="1"/>
        <v>PODAJ CENĘ</v>
      </c>
      <c r="M37" s="23" t="str">
        <f t="shared" si="2"/>
        <v>PODAJ VAT</v>
      </c>
      <c r="N37" s="22" t="str">
        <f t="shared" si="3"/>
        <v>PODAJ VAT</v>
      </c>
    </row>
    <row r="38" spans="1:14">
      <c r="A38" s="3">
        <v>31</v>
      </c>
      <c r="B38" s="28" t="s">
        <v>98</v>
      </c>
      <c r="C38" s="3"/>
      <c r="D38" s="3"/>
      <c r="E38" s="25" t="s">
        <v>144</v>
      </c>
      <c r="F38" s="13"/>
      <c r="G38" s="25" t="s">
        <v>5</v>
      </c>
      <c r="H38" s="31">
        <v>30</v>
      </c>
      <c r="I38" s="5"/>
      <c r="J38" s="8"/>
      <c r="K38" s="21" t="str">
        <f t="shared" si="0"/>
        <v>PODAJ VAT</v>
      </c>
      <c r="L38" s="22" t="str">
        <f t="shared" si="1"/>
        <v>PODAJ CENĘ</v>
      </c>
      <c r="M38" s="23" t="str">
        <f t="shared" si="2"/>
        <v>PODAJ VAT</v>
      </c>
      <c r="N38" s="22" t="str">
        <f t="shared" si="3"/>
        <v>PODAJ VAT</v>
      </c>
    </row>
    <row r="39" spans="1:14">
      <c r="A39" s="3">
        <v>32</v>
      </c>
      <c r="B39" s="27" t="s">
        <v>71</v>
      </c>
      <c r="C39" s="3"/>
      <c r="D39" s="3"/>
      <c r="E39" s="25" t="s">
        <v>145</v>
      </c>
      <c r="F39" s="13"/>
      <c r="G39" s="25" t="s">
        <v>5</v>
      </c>
      <c r="H39" s="31">
        <v>1000</v>
      </c>
      <c r="I39" s="5"/>
      <c r="J39" s="8"/>
      <c r="K39" s="21" t="str">
        <f t="shared" si="0"/>
        <v>PODAJ VAT</v>
      </c>
      <c r="L39" s="22" t="str">
        <f t="shared" si="1"/>
        <v>PODAJ CENĘ</v>
      </c>
      <c r="M39" s="23" t="str">
        <f t="shared" si="2"/>
        <v>PODAJ VAT</v>
      </c>
      <c r="N39" s="22" t="str">
        <f t="shared" si="3"/>
        <v>PODAJ VAT</v>
      </c>
    </row>
    <row r="40" spans="1:14">
      <c r="A40" s="3">
        <v>33</v>
      </c>
      <c r="B40" s="27" t="s">
        <v>72</v>
      </c>
      <c r="C40" s="3"/>
      <c r="D40" s="3"/>
      <c r="E40" s="25" t="s">
        <v>145</v>
      </c>
      <c r="F40" s="13"/>
      <c r="G40" s="25" t="s">
        <v>5</v>
      </c>
      <c r="H40" s="31">
        <v>100</v>
      </c>
      <c r="I40" s="5"/>
      <c r="J40" s="8"/>
      <c r="K40" s="21" t="str">
        <f t="shared" si="0"/>
        <v>PODAJ VAT</v>
      </c>
      <c r="L40" s="22" t="str">
        <f t="shared" si="1"/>
        <v>PODAJ CENĘ</v>
      </c>
      <c r="M40" s="23" t="str">
        <f t="shared" si="2"/>
        <v>PODAJ VAT</v>
      </c>
      <c r="N40" s="22" t="str">
        <f t="shared" si="3"/>
        <v>PODAJ VAT</v>
      </c>
    </row>
    <row r="41" spans="1:14" ht="22.5">
      <c r="A41" s="3">
        <v>34</v>
      </c>
      <c r="B41" s="28" t="s">
        <v>99</v>
      </c>
      <c r="C41" s="3"/>
      <c r="D41" s="3"/>
      <c r="E41" s="25" t="s">
        <v>146</v>
      </c>
      <c r="F41" s="13"/>
      <c r="G41" s="25" t="s">
        <v>5</v>
      </c>
      <c r="H41" s="31">
        <v>1000</v>
      </c>
      <c r="I41" s="5"/>
      <c r="J41" s="8"/>
      <c r="K41" s="21" t="str">
        <f t="shared" si="0"/>
        <v>PODAJ VAT</v>
      </c>
      <c r="L41" s="22" t="str">
        <f t="shared" si="1"/>
        <v>PODAJ CENĘ</v>
      </c>
      <c r="M41" s="23" t="str">
        <f t="shared" si="2"/>
        <v>PODAJ VAT</v>
      </c>
      <c r="N41" s="22" t="str">
        <f t="shared" si="3"/>
        <v>PODAJ VAT</v>
      </c>
    </row>
    <row r="42" spans="1:14">
      <c r="A42" s="3">
        <v>35</v>
      </c>
      <c r="B42" s="28" t="s">
        <v>100</v>
      </c>
      <c r="C42" s="3"/>
      <c r="D42" s="3"/>
      <c r="E42" s="25" t="s">
        <v>146</v>
      </c>
      <c r="F42" s="13"/>
      <c r="G42" s="25" t="s">
        <v>5</v>
      </c>
      <c r="H42" s="31">
        <v>150</v>
      </c>
      <c r="I42" s="5"/>
      <c r="J42" s="8"/>
      <c r="K42" s="21" t="str">
        <f t="shared" si="0"/>
        <v>PODAJ VAT</v>
      </c>
      <c r="L42" s="22" t="str">
        <f t="shared" si="1"/>
        <v>PODAJ CENĘ</v>
      </c>
      <c r="M42" s="23" t="str">
        <f t="shared" si="2"/>
        <v>PODAJ VAT</v>
      </c>
      <c r="N42" s="22" t="str">
        <f t="shared" si="3"/>
        <v>PODAJ VAT</v>
      </c>
    </row>
    <row r="43" spans="1:14">
      <c r="A43" s="3">
        <v>36</v>
      </c>
      <c r="B43" s="28" t="s">
        <v>101</v>
      </c>
      <c r="C43" s="3"/>
      <c r="D43" s="3"/>
      <c r="E43" s="25" t="s">
        <v>146</v>
      </c>
      <c r="F43" s="13"/>
      <c r="G43" s="25" t="s">
        <v>5</v>
      </c>
      <c r="H43" s="31">
        <v>120</v>
      </c>
      <c r="I43" s="5"/>
      <c r="J43" s="8"/>
      <c r="K43" s="21" t="str">
        <f t="shared" si="0"/>
        <v>PODAJ VAT</v>
      </c>
      <c r="L43" s="22" t="str">
        <f t="shared" si="1"/>
        <v>PODAJ CENĘ</v>
      </c>
      <c r="M43" s="23" t="str">
        <f t="shared" si="2"/>
        <v>PODAJ VAT</v>
      </c>
      <c r="N43" s="22" t="str">
        <f t="shared" si="3"/>
        <v>PODAJ VAT</v>
      </c>
    </row>
    <row r="44" spans="1:14">
      <c r="A44" s="3">
        <v>37</v>
      </c>
      <c r="B44" s="27" t="s">
        <v>73</v>
      </c>
      <c r="C44" s="3"/>
      <c r="D44" s="3"/>
      <c r="E44" s="25" t="s">
        <v>158</v>
      </c>
      <c r="F44" s="13"/>
      <c r="G44" s="25" t="s">
        <v>5</v>
      </c>
      <c r="H44" s="31">
        <v>20</v>
      </c>
      <c r="I44" s="5"/>
      <c r="J44" s="8"/>
      <c r="K44" s="21" t="str">
        <f t="shared" si="0"/>
        <v>PODAJ VAT</v>
      </c>
      <c r="L44" s="22" t="str">
        <f t="shared" si="1"/>
        <v>PODAJ CENĘ</v>
      </c>
      <c r="M44" s="23" t="str">
        <f t="shared" si="2"/>
        <v>PODAJ VAT</v>
      </c>
      <c r="N44" s="22" t="str">
        <f t="shared" si="3"/>
        <v>PODAJ VAT</v>
      </c>
    </row>
    <row r="45" spans="1:14">
      <c r="A45" s="3">
        <v>38</v>
      </c>
      <c r="B45" s="27" t="s">
        <v>74</v>
      </c>
      <c r="C45" s="3"/>
      <c r="D45" s="3"/>
      <c r="E45" s="25" t="s">
        <v>147</v>
      </c>
      <c r="F45" s="13"/>
      <c r="G45" s="25" t="s">
        <v>5</v>
      </c>
      <c r="H45" s="31">
        <v>30</v>
      </c>
      <c r="I45" s="5"/>
      <c r="J45" s="8"/>
      <c r="K45" s="21" t="str">
        <f t="shared" si="0"/>
        <v>PODAJ VAT</v>
      </c>
      <c r="L45" s="22" t="str">
        <f t="shared" si="1"/>
        <v>PODAJ CENĘ</v>
      </c>
      <c r="M45" s="23" t="str">
        <f t="shared" si="2"/>
        <v>PODAJ VAT</v>
      </c>
      <c r="N45" s="22" t="str">
        <f t="shared" si="3"/>
        <v>PODAJ VAT</v>
      </c>
    </row>
    <row r="46" spans="1:14" ht="22.5">
      <c r="A46" s="3">
        <v>39</v>
      </c>
      <c r="B46" s="28" t="s">
        <v>75</v>
      </c>
      <c r="C46" s="3"/>
      <c r="D46" s="3"/>
      <c r="E46" s="25" t="s">
        <v>132</v>
      </c>
      <c r="F46" s="13"/>
      <c r="G46" s="25" t="s">
        <v>5</v>
      </c>
      <c r="H46" s="31">
        <v>50</v>
      </c>
      <c r="I46" s="5"/>
      <c r="J46" s="8"/>
      <c r="K46" s="21" t="str">
        <f t="shared" si="0"/>
        <v>PODAJ VAT</v>
      </c>
      <c r="L46" s="22" t="str">
        <f t="shared" si="1"/>
        <v>PODAJ CENĘ</v>
      </c>
      <c r="M46" s="23" t="str">
        <f t="shared" si="2"/>
        <v>PODAJ VAT</v>
      </c>
      <c r="N46" s="22" t="str">
        <f t="shared" si="3"/>
        <v>PODAJ VAT</v>
      </c>
    </row>
    <row r="47" spans="1:14">
      <c r="A47" s="3">
        <v>40</v>
      </c>
      <c r="B47" s="27" t="s">
        <v>76</v>
      </c>
      <c r="C47" s="3"/>
      <c r="D47" s="3"/>
      <c r="E47" s="25" t="s">
        <v>145</v>
      </c>
      <c r="F47" s="13"/>
      <c r="G47" s="25" t="s">
        <v>5</v>
      </c>
      <c r="H47" s="31">
        <v>450</v>
      </c>
      <c r="I47" s="5"/>
      <c r="J47" s="8"/>
      <c r="K47" s="21" t="str">
        <f t="shared" si="0"/>
        <v>PODAJ VAT</v>
      </c>
      <c r="L47" s="22" t="str">
        <f t="shared" si="1"/>
        <v>PODAJ CENĘ</v>
      </c>
      <c r="M47" s="23" t="str">
        <f t="shared" si="2"/>
        <v>PODAJ VAT</v>
      </c>
      <c r="N47" s="22" t="str">
        <f t="shared" si="3"/>
        <v>PODAJ VAT</v>
      </c>
    </row>
    <row r="48" spans="1:14">
      <c r="A48" s="3">
        <v>41</v>
      </c>
      <c r="B48" s="27" t="s">
        <v>77</v>
      </c>
      <c r="C48" s="3"/>
      <c r="D48" s="3"/>
      <c r="E48" s="25" t="s">
        <v>124</v>
      </c>
      <c r="F48" s="13"/>
      <c r="G48" s="25" t="s">
        <v>5</v>
      </c>
      <c r="H48" s="31">
        <v>20</v>
      </c>
      <c r="I48" s="5"/>
      <c r="J48" s="8"/>
      <c r="K48" s="21" t="str">
        <f t="shared" si="0"/>
        <v>PODAJ VAT</v>
      </c>
      <c r="L48" s="22" t="str">
        <f t="shared" si="1"/>
        <v>PODAJ CENĘ</v>
      </c>
      <c r="M48" s="23" t="str">
        <f t="shared" si="2"/>
        <v>PODAJ VAT</v>
      </c>
      <c r="N48" s="22" t="str">
        <f t="shared" si="3"/>
        <v>PODAJ VAT</v>
      </c>
    </row>
    <row r="49" spans="1:14" ht="22.5">
      <c r="A49" s="3">
        <v>42</v>
      </c>
      <c r="B49" s="28" t="s">
        <v>157</v>
      </c>
      <c r="C49" s="3"/>
      <c r="D49" s="3"/>
      <c r="E49" s="25" t="s">
        <v>148</v>
      </c>
      <c r="F49" s="13"/>
      <c r="G49" s="25" t="s">
        <v>5</v>
      </c>
      <c r="H49" s="31">
        <v>420</v>
      </c>
      <c r="I49" s="5"/>
      <c r="J49" s="8"/>
      <c r="K49" s="21" t="str">
        <f t="shared" si="0"/>
        <v>PODAJ VAT</v>
      </c>
      <c r="L49" s="22" t="str">
        <f t="shared" si="1"/>
        <v>PODAJ CENĘ</v>
      </c>
      <c r="M49" s="23" t="str">
        <f t="shared" si="2"/>
        <v>PODAJ VAT</v>
      </c>
      <c r="N49" s="22" t="str">
        <f t="shared" si="3"/>
        <v>PODAJ VAT</v>
      </c>
    </row>
    <row r="50" spans="1:14" ht="27.75" customHeight="1">
      <c r="A50" s="3">
        <v>43</v>
      </c>
      <c r="B50" s="28" t="s">
        <v>102</v>
      </c>
      <c r="C50" s="3"/>
      <c r="D50" s="3"/>
      <c r="E50" s="25" t="s">
        <v>149</v>
      </c>
      <c r="F50" s="13"/>
      <c r="G50" s="25" t="s">
        <v>5</v>
      </c>
      <c r="H50" s="31">
        <v>1000</v>
      </c>
      <c r="I50" s="5"/>
      <c r="J50" s="8"/>
      <c r="K50" s="21" t="str">
        <f t="shared" si="0"/>
        <v>PODAJ VAT</v>
      </c>
      <c r="L50" s="22" t="str">
        <f t="shared" si="1"/>
        <v>PODAJ CENĘ</v>
      </c>
      <c r="M50" s="23" t="str">
        <f t="shared" si="2"/>
        <v>PODAJ VAT</v>
      </c>
      <c r="N50" s="22" t="str">
        <f t="shared" si="3"/>
        <v>PODAJ VAT</v>
      </c>
    </row>
    <row r="51" spans="1:14">
      <c r="A51" s="3">
        <v>44</v>
      </c>
      <c r="B51" s="28" t="s">
        <v>103</v>
      </c>
      <c r="C51" s="3"/>
      <c r="D51" s="3"/>
      <c r="E51" s="25" t="s">
        <v>124</v>
      </c>
      <c r="F51" s="13"/>
      <c r="G51" s="25" t="s">
        <v>5</v>
      </c>
      <c r="H51" s="31">
        <v>15</v>
      </c>
      <c r="I51" s="5"/>
      <c r="J51" s="8"/>
      <c r="K51" s="21" t="str">
        <f t="shared" si="0"/>
        <v>PODAJ VAT</v>
      </c>
      <c r="L51" s="22" t="str">
        <f t="shared" si="1"/>
        <v>PODAJ CENĘ</v>
      </c>
      <c r="M51" s="23" t="str">
        <f t="shared" si="2"/>
        <v>PODAJ VAT</v>
      </c>
      <c r="N51" s="22" t="str">
        <f t="shared" si="3"/>
        <v>PODAJ VAT</v>
      </c>
    </row>
    <row r="52" spans="1:14" ht="18.75" customHeight="1">
      <c r="A52" s="3">
        <v>45</v>
      </c>
      <c r="B52" s="28" t="s">
        <v>78</v>
      </c>
      <c r="C52" s="3"/>
      <c r="D52" s="3"/>
      <c r="E52" s="25" t="s">
        <v>150</v>
      </c>
      <c r="F52" s="13"/>
      <c r="G52" s="25" t="s">
        <v>5</v>
      </c>
      <c r="H52" s="31">
        <v>400</v>
      </c>
      <c r="I52" s="5"/>
      <c r="J52" s="8"/>
      <c r="K52" s="21" t="str">
        <f t="shared" si="0"/>
        <v>PODAJ VAT</v>
      </c>
      <c r="L52" s="22" t="str">
        <f t="shared" si="1"/>
        <v>PODAJ CENĘ</v>
      </c>
      <c r="M52" s="23" t="str">
        <f t="shared" si="2"/>
        <v>PODAJ VAT</v>
      </c>
      <c r="N52" s="22" t="str">
        <f t="shared" si="3"/>
        <v>PODAJ VAT</v>
      </c>
    </row>
    <row r="53" spans="1:14">
      <c r="A53" s="3">
        <v>46</v>
      </c>
      <c r="B53" s="28" t="s">
        <v>106</v>
      </c>
      <c r="C53" s="3"/>
      <c r="D53" s="3"/>
      <c r="E53" s="25" t="s">
        <v>150</v>
      </c>
      <c r="F53" s="13"/>
      <c r="G53" s="25" t="s">
        <v>5</v>
      </c>
      <c r="H53" s="31">
        <v>400</v>
      </c>
      <c r="I53" s="5"/>
      <c r="J53" s="8"/>
      <c r="K53" s="21" t="str">
        <f t="shared" si="0"/>
        <v>PODAJ VAT</v>
      </c>
      <c r="L53" s="22" t="str">
        <f t="shared" si="1"/>
        <v>PODAJ CENĘ</v>
      </c>
      <c r="M53" s="23" t="str">
        <f t="shared" si="2"/>
        <v>PODAJ VAT</v>
      </c>
      <c r="N53" s="22" t="str">
        <f t="shared" si="3"/>
        <v>PODAJ VAT</v>
      </c>
    </row>
    <row r="54" spans="1:14">
      <c r="A54" s="3">
        <v>47</v>
      </c>
      <c r="B54" s="28" t="s">
        <v>79</v>
      </c>
      <c r="C54" s="3"/>
      <c r="D54" s="3"/>
      <c r="E54" s="25" t="s">
        <v>150</v>
      </c>
      <c r="F54" s="13"/>
      <c r="G54" s="25" t="s">
        <v>5</v>
      </c>
      <c r="H54" s="31">
        <v>400</v>
      </c>
      <c r="I54" s="5"/>
      <c r="J54" s="8"/>
      <c r="K54" s="21" t="str">
        <f t="shared" si="0"/>
        <v>PODAJ VAT</v>
      </c>
      <c r="L54" s="22" t="str">
        <f t="shared" si="1"/>
        <v>PODAJ CENĘ</v>
      </c>
      <c r="M54" s="23" t="str">
        <f t="shared" si="2"/>
        <v>PODAJ VAT</v>
      </c>
      <c r="N54" s="22" t="str">
        <f t="shared" si="3"/>
        <v>PODAJ VAT</v>
      </c>
    </row>
    <row r="55" spans="1:14">
      <c r="A55" s="3">
        <v>48</v>
      </c>
      <c r="B55" s="28" t="s">
        <v>182</v>
      </c>
      <c r="C55" s="3"/>
      <c r="D55" s="3"/>
      <c r="E55" s="25" t="s">
        <v>127</v>
      </c>
      <c r="F55" s="13"/>
      <c r="G55" s="25" t="s">
        <v>5</v>
      </c>
      <c r="H55" s="31">
        <v>420</v>
      </c>
      <c r="I55" s="5"/>
      <c r="J55" s="8"/>
      <c r="K55" s="21" t="str">
        <f t="shared" si="0"/>
        <v>PODAJ VAT</v>
      </c>
      <c r="L55" s="22" t="str">
        <f t="shared" si="1"/>
        <v>PODAJ CENĘ</v>
      </c>
      <c r="M55" s="23" t="str">
        <f t="shared" si="2"/>
        <v>PODAJ VAT</v>
      </c>
      <c r="N55" s="22" t="str">
        <f t="shared" si="3"/>
        <v>PODAJ VAT</v>
      </c>
    </row>
    <row r="56" spans="1:14" ht="22.5">
      <c r="A56" s="3">
        <v>49</v>
      </c>
      <c r="B56" s="28" t="s">
        <v>173</v>
      </c>
      <c r="C56" s="3"/>
      <c r="D56" s="3"/>
      <c r="E56" s="26" t="s">
        <v>151</v>
      </c>
      <c r="F56" s="13"/>
      <c r="G56" s="25" t="s">
        <v>5</v>
      </c>
      <c r="H56" s="31">
        <v>420</v>
      </c>
      <c r="I56" s="5"/>
      <c r="J56" s="8"/>
      <c r="K56" s="21" t="str">
        <f t="shared" si="0"/>
        <v>PODAJ VAT</v>
      </c>
      <c r="L56" s="22" t="str">
        <f t="shared" si="1"/>
        <v>PODAJ CENĘ</v>
      </c>
      <c r="M56" s="23" t="str">
        <f>IF(ISBLANK(J56),"PODAJ VAT",ROUND(L56*(J56/100),2))</f>
        <v>PODAJ VAT</v>
      </c>
      <c r="N56" s="22" t="str">
        <f t="shared" si="3"/>
        <v>PODAJ VAT</v>
      </c>
    </row>
    <row r="57" spans="1:14" ht="22.5">
      <c r="A57" s="3">
        <v>50</v>
      </c>
      <c r="B57" s="28" t="s">
        <v>174</v>
      </c>
      <c r="C57" s="3"/>
      <c r="D57" s="3"/>
      <c r="E57" s="26" t="s">
        <v>152</v>
      </c>
      <c r="F57" s="13"/>
      <c r="G57" s="25" t="s">
        <v>5</v>
      </c>
      <c r="H57" s="31">
        <v>420</v>
      </c>
      <c r="I57" s="5"/>
      <c r="J57" s="8"/>
      <c r="K57" s="21" t="str">
        <f t="shared" si="0"/>
        <v>PODAJ VAT</v>
      </c>
      <c r="L57" s="22" t="str">
        <f t="shared" si="1"/>
        <v>PODAJ CENĘ</v>
      </c>
      <c r="M57" s="23" t="str">
        <f t="shared" si="2"/>
        <v>PODAJ VAT</v>
      </c>
      <c r="N57" s="22" t="str">
        <f t="shared" si="3"/>
        <v>PODAJ VAT</v>
      </c>
    </row>
    <row r="58" spans="1:14" ht="22.5">
      <c r="A58" s="3">
        <v>51</v>
      </c>
      <c r="B58" s="28" t="s">
        <v>80</v>
      </c>
      <c r="C58" s="3"/>
      <c r="D58" s="3"/>
      <c r="E58" s="26" t="s">
        <v>153</v>
      </c>
      <c r="F58" s="13"/>
      <c r="G58" s="25" t="s">
        <v>5</v>
      </c>
      <c r="H58" s="31">
        <v>500</v>
      </c>
      <c r="I58" s="5"/>
      <c r="J58" s="8"/>
      <c r="K58" s="21" t="str">
        <f t="shared" si="0"/>
        <v>PODAJ VAT</v>
      </c>
      <c r="L58" s="22" t="str">
        <f t="shared" si="1"/>
        <v>PODAJ CENĘ</v>
      </c>
      <c r="M58" s="23" t="str">
        <f t="shared" si="2"/>
        <v>PODAJ VAT</v>
      </c>
      <c r="N58" s="22" t="str">
        <f t="shared" si="3"/>
        <v>PODAJ VAT</v>
      </c>
    </row>
    <row r="59" spans="1:14" ht="22.5">
      <c r="A59" s="3">
        <v>52</v>
      </c>
      <c r="B59" s="28" t="s">
        <v>175</v>
      </c>
      <c r="C59" s="3"/>
      <c r="D59" s="3"/>
      <c r="E59" s="26" t="s">
        <v>153</v>
      </c>
      <c r="F59" s="13"/>
      <c r="G59" s="25" t="s">
        <v>5</v>
      </c>
      <c r="H59" s="31">
        <v>400</v>
      </c>
      <c r="I59" s="5"/>
      <c r="J59" s="8"/>
      <c r="K59" s="21" t="str">
        <f t="shared" si="0"/>
        <v>PODAJ VAT</v>
      </c>
      <c r="L59" s="22" t="str">
        <f t="shared" si="1"/>
        <v>PODAJ CENĘ</v>
      </c>
      <c r="M59" s="23" t="str">
        <f t="shared" si="2"/>
        <v>PODAJ VAT</v>
      </c>
      <c r="N59" s="22" t="str">
        <f t="shared" si="3"/>
        <v>PODAJ VAT</v>
      </c>
    </row>
    <row r="60" spans="1:14" ht="22.5">
      <c r="A60" s="3">
        <v>53</v>
      </c>
      <c r="B60" s="28" t="s">
        <v>176</v>
      </c>
      <c r="C60" s="3"/>
      <c r="D60" s="3"/>
      <c r="E60" s="26" t="s">
        <v>151</v>
      </c>
      <c r="F60" s="13"/>
      <c r="G60" s="25" t="s">
        <v>5</v>
      </c>
      <c r="H60" s="31">
        <v>400</v>
      </c>
      <c r="I60" s="5"/>
      <c r="J60" s="8"/>
      <c r="K60" s="21" t="str">
        <f t="shared" si="0"/>
        <v>PODAJ VAT</v>
      </c>
      <c r="L60" s="22" t="str">
        <f t="shared" si="1"/>
        <v>PODAJ CENĘ</v>
      </c>
      <c r="M60" s="23" t="str">
        <f t="shared" si="2"/>
        <v>PODAJ VAT</v>
      </c>
      <c r="N60" s="22" t="str">
        <f t="shared" si="3"/>
        <v>PODAJ VAT</v>
      </c>
    </row>
    <row r="61" spans="1:14">
      <c r="A61" s="3">
        <v>54</v>
      </c>
      <c r="B61" s="28" t="s">
        <v>83</v>
      </c>
      <c r="C61" s="3"/>
      <c r="D61" s="3"/>
      <c r="E61" s="25" t="s">
        <v>154</v>
      </c>
      <c r="F61" s="13"/>
      <c r="G61" s="25" t="s">
        <v>5</v>
      </c>
      <c r="H61" s="31">
        <v>30</v>
      </c>
      <c r="I61" s="5"/>
      <c r="J61" s="8"/>
      <c r="K61" s="21" t="str">
        <f t="shared" si="0"/>
        <v>PODAJ VAT</v>
      </c>
      <c r="L61" s="22" t="str">
        <f t="shared" si="1"/>
        <v>PODAJ CENĘ</v>
      </c>
      <c r="M61" s="23" t="str">
        <f t="shared" si="2"/>
        <v>PODAJ VAT</v>
      </c>
      <c r="N61" s="22" t="str">
        <f t="shared" si="3"/>
        <v>PODAJ VAT</v>
      </c>
    </row>
    <row r="62" spans="1:14">
      <c r="A62" s="3">
        <v>55</v>
      </c>
      <c r="B62" s="28" t="s">
        <v>104</v>
      </c>
      <c r="C62" s="3"/>
      <c r="D62" s="3"/>
      <c r="E62" s="25" t="s">
        <v>155</v>
      </c>
      <c r="F62" s="13"/>
      <c r="G62" s="25" t="s">
        <v>5</v>
      </c>
      <c r="H62" s="31">
        <v>600</v>
      </c>
      <c r="I62" s="5"/>
      <c r="J62" s="8"/>
      <c r="K62" s="21" t="str">
        <f t="shared" si="0"/>
        <v>PODAJ VAT</v>
      </c>
      <c r="L62" s="22" t="str">
        <f t="shared" si="1"/>
        <v>PODAJ CENĘ</v>
      </c>
      <c r="M62" s="23" t="str">
        <f t="shared" si="2"/>
        <v>PODAJ VAT</v>
      </c>
      <c r="N62" s="22" t="str">
        <f t="shared" si="3"/>
        <v>PODAJ VAT</v>
      </c>
    </row>
    <row r="63" spans="1:14">
      <c r="A63" s="3">
        <v>56</v>
      </c>
      <c r="B63" s="28" t="s">
        <v>104</v>
      </c>
      <c r="C63" s="3"/>
      <c r="D63" s="3"/>
      <c r="E63" s="25" t="s">
        <v>156</v>
      </c>
      <c r="F63" s="13"/>
      <c r="G63" s="25" t="s">
        <v>5</v>
      </c>
      <c r="H63" s="31">
        <v>54</v>
      </c>
      <c r="I63" s="5"/>
      <c r="J63" s="8"/>
      <c r="K63" s="21" t="str">
        <f t="shared" si="0"/>
        <v>PODAJ VAT</v>
      </c>
      <c r="L63" s="22" t="str">
        <f t="shared" si="1"/>
        <v>PODAJ CENĘ</v>
      </c>
      <c r="M63" s="23" t="str">
        <f t="shared" si="2"/>
        <v>PODAJ VAT</v>
      </c>
      <c r="N63" s="22" t="str">
        <f t="shared" si="3"/>
        <v>PODAJ VAT</v>
      </c>
    </row>
    <row r="64" spans="1:14" s="36" customFormat="1" ht="21.75" customHeight="1">
      <c r="A64" s="35"/>
      <c r="B64" s="51" t="s">
        <v>111</v>
      </c>
      <c r="C64" s="52"/>
      <c r="D64" s="52"/>
      <c r="E64" s="52"/>
      <c r="F64" s="52"/>
      <c r="G64" s="52"/>
      <c r="H64" s="52"/>
      <c r="I64" s="52"/>
      <c r="J64" s="52"/>
      <c r="K64" s="52"/>
      <c r="L64" s="34">
        <f>SUM(L8:L63)</f>
        <v>0</v>
      </c>
      <c r="M64" s="34">
        <f>SUM(M8:M63)</f>
        <v>0</v>
      </c>
      <c r="N64" s="34">
        <f>SUM(N8:N63)</f>
        <v>0</v>
      </c>
    </row>
    <row r="65" spans="1:14">
      <c r="A65" t="s">
        <v>7</v>
      </c>
    </row>
    <row r="67" spans="1:14" ht="15">
      <c r="A67" s="40" t="s">
        <v>114</v>
      </c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</row>
    <row r="68" spans="1:14" ht="15">
      <c r="A68" s="50" t="s">
        <v>115</v>
      </c>
      <c r="B68" s="50"/>
      <c r="C68" s="50"/>
      <c r="D68" s="50"/>
      <c r="E68" s="50"/>
      <c r="F68" s="50"/>
      <c r="G68" s="50"/>
      <c r="H68" s="50"/>
      <c r="I68" s="18"/>
      <c r="J68" s="18"/>
      <c r="K68" s="18"/>
      <c r="L68" s="18"/>
      <c r="M68" s="18"/>
      <c r="N68" s="18"/>
    </row>
    <row r="69" spans="1:14">
      <c r="A69" s="19" t="s">
        <v>112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</row>
    <row r="70" spans="1:14">
      <c r="A70" s="42" t="s">
        <v>113</v>
      </c>
      <c r="B70" s="42"/>
      <c r="C70" s="42"/>
      <c r="D70" s="42"/>
      <c r="E70" s="42"/>
      <c r="F70" s="42"/>
      <c r="G70" s="42"/>
      <c r="H70" s="42"/>
      <c r="I70" s="42"/>
      <c r="J70" s="42"/>
    </row>
    <row r="71" spans="1:14" ht="15">
      <c r="A71" s="45"/>
      <c r="B71" s="46"/>
      <c r="C71" s="46"/>
      <c r="D71" s="46"/>
      <c r="E71" s="46"/>
      <c r="F71" s="46"/>
      <c r="G71" s="46"/>
      <c r="H71" s="46"/>
      <c r="I71" s="46"/>
      <c r="J71" s="46"/>
    </row>
    <row r="73" spans="1:14">
      <c r="A73" s="6"/>
    </row>
    <row r="76" spans="1:14">
      <c r="B76" t="s">
        <v>84</v>
      </c>
      <c r="I76" t="s">
        <v>81</v>
      </c>
    </row>
    <row r="77" spans="1:14">
      <c r="B77" s="10" t="s">
        <v>85</v>
      </c>
      <c r="I77" t="s">
        <v>82</v>
      </c>
    </row>
  </sheetData>
  <sheetProtection algorithmName="SHA-512" hashValue="wwQzTswiyX9Qv8+4ZH9H5Iwcwm5sWQR1HfCTqmVCtwPqIYn2oVWWoh3cGHkMi/CA83M5K0uZ78e5LS8cnITYjw==" saltValue="VV03vb/xdN9zaEjDWl9cgw==" spinCount="100000" sheet="1" objects="1" scenarios="1"/>
  <protectedRanges>
    <protectedRange sqref="C8:D63 F8:F63 I8:J63" name="Rozstęp1"/>
  </protectedRanges>
  <mergeCells count="19">
    <mergeCell ref="J5:J6"/>
    <mergeCell ref="K5:K6"/>
    <mergeCell ref="A68:H68"/>
    <mergeCell ref="D5:D6"/>
    <mergeCell ref="F5:F6"/>
    <mergeCell ref="A67:N67"/>
    <mergeCell ref="A70:J70"/>
    <mergeCell ref="A71:J71"/>
    <mergeCell ref="L5:L6"/>
    <mergeCell ref="M5:M6"/>
    <mergeCell ref="N5:N6"/>
    <mergeCell ref="B64:K64"/>
    <mergeCell ref="A5:A6"/>
    <mergeCell ref="B5:B6"/>
    <mergeCell ref="C5:C6"/>
    <mergeCell ref="E5:E6"/>
    <mergeCell ref="G5:G6"/>
    <mergeCell ref="H5:H6"/>
    <mergeCell ref="I5:I6"/>
  </mergeCells>
  <pageMargins left="0" right="0" top="0.15748031496062992" bottom="0.15748031496062992" header="0.31496062992125984" footer="0.31496062992125984"/>
  <pageSetup paperSize="9" scale="8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pakiet nr 4</vt:lpstr>
      <vt:lpstr>pakiet nr 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Zespol Szkol</dc:creator>
  <cp:lastModifiedBy>ania</cp:lastModifiedBy>
  <cp:lastPrinted>2019-11-26T11:11:35Z</cp:lastPrinted>
  <dcterms:created xsi:type="dcterms:W3CDTF">2015-10-22T12:36:00Z</dcterms:created>
  <dcterms:modified xsi:type="dcterms:W3CDTF">2019-11-28T13:22:33Z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1033-9.1.0.4746</vt:lpwstr>
  </property>
</Properties>
</file>