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 PRZETARGI\Przetargi 2020\25.2020 GAZ 2021\DO ZAMIESZCZENIA\"/>
    </mc:Choice>
  </mc:AlternateContent>
  <bookViews>
    <workbookView xWindow="0" yWindow="0" windowWidth="28800" windowHeight="13725" tabRatio="500"/>
  </bookViews>
  <sheets>
    <sheet name="wykaz obiektów zamawiającego ok" sheetId="3" r:id="rId1"/>
  </sheets>
  <definedNames>
    <definedName name="_xlnm.Print_Area" localSheetId="0">'wykaz obiektów zamawiającego ok'!$A$1:$AI$11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9" i="3" l="1"/>
  <c r="W9" i="3"/>
  <c r="V9" i="3"/>
  <c r="U9" i="3"/>
  <c r="T9" i="3"/>
  <c r="S9" i="3"/>
  <c r="R9" i="3"/>
  <c r="Q9" i="3"/>
  <c r="P9" i="3"/>
  <c r="O9" i="3"/>
  <c r="N9" i="3"/>
  <c r="M9" i="3"/>
  <c r="Y8" i="3"/>
  <c r="Y7" i="3"/>
  <c r="Y9" i="3" s="1"/>
  <c r="X6" i="3"/>
  <c r="X10" i="3" s="1"/>
  <c r="W6" i="3"/>
  <c r="W10" i="3" s="1"/>
  <c r="V6" i="3"/>
  <c r="V10" i="3" s="1"/>
  <c r="U6" i="3"/>
  <c r="T6" i="3"/>
  <c r="T10" i="3" s="1"/>
  <c r="S6" i="3"/>
  <c r="S10" i="3" s="1"/>
  <c r="R6" i="3"/>
  <c r="R10" i="3" s="1"/>
  <c r="Q6" i="3"/>
  <c r="P6" i="3"/>
  <c r="P10" i="3" s="1"/>
  <c r="O6" i="3"/>
  <c r="O10" i="3" s="1"/>
  <c r="N6" i="3"/>
  <c r="N10" i="3" s="1"/>
  <c r="M6" i="3"/>
  <c r="Y5" i="3"/>
  <c r="Y6" i="3" s="1"/>
  <c r="Y10" i="3" l="1"/>
  <c r="U10" i="3"/>
  <c r="M10" i="3"/>
  <c r="Q10" i="3"/>
</calcChain>
</file>

<file path=xl/sharedStrings.xml><?xml version="1.0" encoding="utf-8"?>
<sst xmlns="http://schemas.openxmlformats.org/spreadsheetml/2006/main" count="101" uniqueCount="69">
  <si>
    <t>LISTA OBIEKTÓW ZAMAWIAJĄCEGO</t>
  </si>
  <si>
    <t>lp.</t>
  </si>
  <si>
    <t>adres pkt poboru gazu</t>
  </si>
  <si>
    <t>Przeznaczenie gazu</t>
  </si>
  <si>
    <t>Układ pomiarowy</t>
  </si>
  <si>
    <t>RAZEM 
kWh</t>
  </si>
  <si>
    <t>rodzaj dodychczasowej umowy</t>
  </si>
  <si>
    <t>rodzaj przyszłej umowy</t>
  </si>
  <si>
    <t>obecny sprzedawca gazu</t>
  </si>
  <si>
    <t>okres obowiązywania dotychczasowej umowy</t>
  </si>
  <si>
    <t>termin rozpoczęcia sprzedaży gazu</t>
  </si>
  <si>
    <t>akcyza
ZW-zwolniony
P-płatnik</t>
  </si>
  <si>
    <t>procedura zmiany sprzedawcy</t>
  </si>
  <si>
    <t>gazomierz 1szt.</t>
  </si>
  <si>
    <t>kompleksowa</t>
  </si>
  <si>
    <t>kolejna</t>
  </si>
  <si>
    <t>RAZEM</t>
  </si>
  <si>
    <t>maj 2021</t>
  </si>
  <si>
    <t>czerwiec 2021</t>
  </si>
  <si>
    <t>lipiec 2021</t>
  </si>
  <si>
    <t>sierpień 2021</t>
  </si>
  <si>
    <t>wrzesień 2021</t>
  </si>
  <si>
    <t>październik 2021</t>
  </si>
  <si>
    <t>listopad 2021</t>
  </si>
  <si>
    <t>grudzień 2021</t>
  </si>
  <si>
    <t>styczeń 2022</t>
  </si>
  <si>
    <t>luty 2022</t>
  </si>
  <si>
    <t>marzec 2022</t>
  </si>
  <si>
    <t>kwiecień 2022</t>
  </si>
  <si>
    <t>01.05.2022r.</t>
  </si>
  <si>
    <t>Prognoza zużycia gazu za okres obowiązywania umowy tj. 01.05.2021 - 30.04.2022 (kWh)</t>
  </si>
  <si>
    <t>Nabywca</t>
  </si>
  <si>
    <t>NIP               Nabywcy</t>
  </si>
  <si>
    <t>REGON              Nabywcy</t>
  </si>
  <si>
    <t>Nr punktu poboru OSD</t>
  </si>
  <si>
    <t>NR  gazomierza</t>
  </si>
  <si>
    <t>obecna moc umowna kWh/h</t>
  </si>
  <si>
    <t>Gmina Brzeg Dolny ul.Kolejowa 29             56-120 Brzeg Dolny</t>
  </si>
  <si>
    <t>988-015-77-43</t>
  </si>
  <si>
    <t>ul. Wilcza 8           56-120 Brzeg Dolny PŁYWALNIA KOTŁOWNIA</t>
  </si>
  <si>
    <t>wykorzystanie na potrzeby własne:
ogrzewanie obiektu oraz c.w.u.</t>
  </si>
  <si>
    <t>15068710</t>
  </si>
  <si>
    <t>W-5</t>
  </si>
  <si>
    <t>wykorzystanie na potrzeby własne:
przygotowanie c.w.u.</t>
  </si>
  <si>
    <t>gazomierz 1 szt.</t>
  </si>
  <si>
    <t>16IBKG6  13000024189</t>
  </si>
  <si>
    <t>do 
110</t>
  </si>
  <si>
    <t>ul. Kolejowa 1              56-120 Brzeg Dolny STADION KOTŁOWNIA</t>
  </si>
  <si>
    <t>wykorzystanie na potrzeby własne:
ogrzewanie obiektu, oraz c.w.u.</t>
  </si>
  <si>
    <t>17AG4     25027617249</t>
  </si>
  <si>
    <t>okres rozliczeniowy</t>
  </si>
  <si>
    <t>Operator Systemu Dystrybucyjnego</t>
  </si>
  <si>
    <t xml:space="preserve">kompleksowa
</t>
  </si>
  <si>
    <t>miesięczny</t>
  </si>
  <si>
    <t>Polska Spółka Gazownictwa Sp. z o.o. Oddział we Wrocławiu, ul. Ziębicka 44.</t>
  </si>
  <si>
    <t>P</t>
  </si>
  <si>
    <t>W-4</t>
  </si>
  <si>
    <t>ŁĄCZNIE</t>
  </si>
  <si>
    <t>8018590365500019066849</t>
  </si>
  <si>
    <t xml:space="preserve"> Grupa Taryfowa PGNiG/OSD:</t>
  </si>
  <si>
    <t>BW-5 / W-5.1_WR</t>
  </si>
  <si>
    <t>BW-4 / W-4_WR</t>
  </si>
  <si>
    <t>Miejski Ośrodek Sportu i Rekreacji w Brzegu Dolnym  ul.Wilcza 8                              56-120 Brzeg Dolny</t>
  </si>
  <si>
    <t>ul. Wilcza 8           56-120 Brzeg Dolny NOCELEGI KOTŁOWNIA</t>
  </si>
  <si>
    <t>PGNiG Obrót Detaliczny sp. z o.o. ul.Jana Kazimierza 3 01-248 Warszawa</t>
  </si>
  <si>
    <t>Odbiorca / Płatnik</t>
  </si>
  <si>
    <t xml:space="preserve"> ZAŁĄCZNIK NR 5B DO SIWZ</t>
  </si>
  <si>
    <t>IZD.272.25.2020</t>
  </si>
  <si>
    <t>31.04.2021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</si>
</sst>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164" formatCode="0.0"/>
  </numFmts>
  <fonts count="18" x14ac:knownFonts="1">
    <font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6"/>
      <name val="Arial"/>
      <family val="2"/>
      <charset val="238"/>
    </font>
    <font>
      <sz val="9"/>
      <name val="Arial"/>
      <family val="2"/>
    </font>
    <font>
      <sz val="8"/>
      <name val="Arial"/>
      <family val="2"/>
    </font>
    <font>
      <b/>
      <sz val="9"/>
      <color rgb="FF008000"/>
      <name val="Arial"/>
      <family val="2"/>
      <charset val="238"/>
    </font>
    <font>
      <b/>
      <sz val="18"/>
      <name val="Arial"/>
      <family val="2"/>
      <charset val="238"/>
    </font>
    <font>
      <i/>
      <sz val="8"/>
      <name val="Verdana"/>
      <family val="2"/>
    </font>
    <font>
      <b/>
      <sz val="14"/>
      <name val="Arial"/>
      <family val="2"/>
      <charset val="238"/>
    </font>
    <font>
      <b/>
      <sz val="10"/>
      <color theme="3"/>
      <name val="Arial"/>
      <family val="2"/>
      <charset val="238"/>
    </font>
    <font>
      <b/>
      <sz val="12"/>
      <color rgb="FF008000"/>
      <name val="Arial"/>
      <family val="2"/>
      <charset val="238"/>
    </font>
    <font>
      <sz val="11"/>
      <name val="Calibri"/>
      <family val="2"/>
      <charset val="238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DDDDDD"/>
        <bgColor rgb="FFD9D9D9"/>
      </patternFill>
    </fill>
    <fill>
      <patternFill patternType="solid">
        <fgColor rgb="FFC6D9F1"/>
        <bgColor rgb="FFD9D9D9"/>
      </patternFill>
    </fill>
    <fill>
      <patternFill patternType="solid">
        <fgColor rgb="FFDCE6F2"/>
        <bgColor rgb="FFDDDDDD"/>
      </patternFill>
    </fill>
    <fill>
      <patternFill patternType="solid">
        <fgColor rgb="FFD9D9D9"/>
        <bgColor rgb="FFDDDDDD"/>
      </patternFill>
    </fill>
    <fill>
      <patternFill patternType="solid">
        <fgColor theme="4" tint="0.79998168889431442"/>
        <bgColor indexed="42"/>
      </patternFill>
    </fill>
    <fill>
      <patternFill patternType="solid">
        <fgColor theme="0" tint="-0.14999847407452621"/>
        <bgColor indexed="42"/>
      </patternFill>
    </fill>
    <fill>
      <patternFill patternType="solid">
        <fgColor rgb="FFDDDDDD"/>
        <bgColor rgb="FFDCE6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indexed="42"/>
      </patternFill>
    </fill>
    <fill>
      <patternFill patternType="solid">
        <fgColor theme="4" tint="0.39997558519241921"/>
        <bgColor indexed="9"/>
      </patternFill>
    </fill>
    <fill>
      <patternFill patternType="solid">
        <fgColor theme="4" tint="0.79998168889431442"/>
        <bgColor indexed="9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2" borderId="0" applyBorder="0" applyProtection="0"/>
    <xf numFmtId="44" fontId="6" fillId="0" borderId="0" applyFont="0" applyFill="0" applyBorder="0" applyAlignment="0" applyProtection="0"/>
    <xf numFmtId="0" fontId="1" fillId="8" borderId="0" applyBorder="0" applyProtection="0"/>
    <xf numFmtId="0" fontId="6" fillId="0" borderId="0"/>
  </cellStyleXfs>
  <cellXfs count="10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3" fillId="0" borderId="0" xfId="0" applyFont="1"/>
    <xf numFmtId="0" fontId="2" fillId="0" borderId="1" xfId="0" applyFont="1" applyBorder="1" applyAlignment="1">
      <alignment vertical="center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49" fontId="2" fillId="4" borderId="1" xfId="0" applyNumberFormat="1" applyFont="1" applyFill="1" applyBorder="1" applyAlignment="1">
      <alignment horizontal="center" vertical="center" textRotation="90" wrapText="1"/>
    </xf>
    <xf numFmtId="3" fontId="3" fillId="5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/>
    <xf numFmtId="0" fontId="3" fillId="9" borderId="4" xfId="4" applyFont="1" applyFill="1" applyBorder="1" applyAlignment="1">
      <alignment horizontal="center" vertical="center" wrapText="1"/>
    </xf>
    <xf numFmtId="0" fontId="3" fillId="9" borderId="5" xfId="4" applyFont="1" applyFill="1" applyBorder="1" applyAlignment="1">
      <alignment horizontal="center" vertical="center" wrapText="1"/>
    </xf>
    <xf numFmtId="0" fontId="3" fillId="9" borderId="6" xfId="4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3" fontId="9" fillId="0" borderId="9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3" fontId="9" fillId="0" borderId="1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" fontId="5" fillId="10" borderId="1" xfId="0" quotePrefix="1" applyNumberFormat="1" applyFont="1" applyFill="1" applyBorder="1" applyAlignment="1">
      <alignment horizontal="center" vertical="center" wrapText="1"/>
    </xf>
    <xf numFmtId="49" fontId="5" fillId="12" borderId="1" xfId="0" quotePrefix="1" applyNumberFormat="1" applyFont="1" applyFill="1" applyBorder="1" applyAlignment="1">
      <alignment horizontal="center" vertical="center"/>
    </xf>
    <xf numFmtId="3" fontId="11" fillId="6" borderId="1" xfId="0" applyNumberFormat="1" applyFont="1" applyFill="1" applyBorder="1" applyAlignment="1">
      <alignment horizontal="center" vertical="center" wrapText="1"/>
    </xf>
    <xf numFmtId="0" fontId="9" fillId="13" borderId="13" xfId="0" applyFont="1" applyFill="1" applyBorder="1" applyAlignment="1">
      <alignment horizontal="center" vertical="center" wrapText="1"/>
    </xf>
    <xf numFmtId="0" fontId="9" fillId="13" borderId="1" xfId="0" applyFont="1" applyFill="1" applyBorder="1" applyAlignment="1">
      <alignment horizontal="center" vertical="center" wrapText="1"/>
    </xf>
    <xf numFmtId="0" fontId="9" fillId="13" borderId="14" xfId="0" applyFont="1" applyFill="1" applyBorder="1" applyAlignment="1">
      <alignment horizontal="center" vertical="center" wrapText="1"/>
    </xf>
    <xf numFmtId="0" fontId="10" fillId="13" borderId="2" xfId="0" applyFont="1" applyFill="1" applyBorder="1" applyAlignment="1">
      <alignment horizontal="center" vertical="center" wrapText="1"/>
    </xf>
    <xf numFmtId="1" fontId="5" fillId="14" borderId="1" xfId="0" quotePrefix="1" applyNumberFormat="1" applyFont="1" applyFill="1" applyBorder="1" applyAlignment="1">
      <alignment horizontal="center" vertical="center" wrapText="1"/>
    </xf>
    <xf numFmtId="1" fontId="4" fillId="14" borderId="1" xfId="0" quotePrefix="1" applyNumberFormat="1" applyFont="1" applyFill="1" applyBorder="1" applyAlignment="1">
      <alignment horizontal="center" vertical="center" wrapText="1"/>
    </xf>
    <xf numFmtId="49" fontId="4" fillId="13" borderId="1" xfId="0" quotePrefix="1" applyNumberFormat="1" applyFont="1" applyFill="1" applyBorder="1" applyAlignment="1">
      <alignment horizontal="center" vertical="center"/>
    </xf>
    <xf numFmtId="3" fontId="4" fillId="14" borderId="1" xfId="0" applyNumberFormat="1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" fontId="5" fillId="10" borderId="1" xfId="0" applyNumberFormat="1" applyFont="1" applyFill="1" applyBorder="1" applyAlignment="1">
      <alignment horizontal="center" vertical="center" wrapText="1"/>
    </xf>
    <xf numFmtId="49" fontId="5" fillId="12" borderId="1" xfId="0" quotePrefix="1" applyNumberFormat="1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3" fontId="9" fillId="0" borderId="17" xfId="0" applyNumberFormat="1" applyFont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 wrapText="1"/>
    </xf>
    <xf numFmtId="49" fontId="5" fillId="12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49" fontId="2" fillId="0" borderId="0" xfId="0" applyNumberFormat="1" applyFont="1" applyAlignment="1">
      <alignment wrapText="1"/>
    </xf>
    <xf numFmtId="0" fontId="2" fillId="0" borderId="18" xfId="0" applyFont="1" applyBorder="1" applyAlignment="1">
      <alignment vertical="center"/>
    </xf>
    <xf numFmtId="0" fontId="13" fillId="0" borderId="0" xfId="0" applyFont="1"/>
    <xf numFmtId="0" fontId="13" fillId="0" borderId="0" xfId="0" applyFont="1" applyAlignment="1">
      <alignment horizontal="center" vertical="center"/>
    </xf>
    <xf numFmtId="0" fontId="13" fillId="0" borderId="19" xfId="0" applyFont="1" applyBorder="1"/>
    <xf numFmtId="0" fontId="13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wrapText="1"/>
    </xf>
    <xf numFmtId="0" fontId="3" fillId="0" borderId="3" xfId="0" applyFont="1" applyBorder="1"/>
    <xf numFmtId="0" fontId="3" fillId="0" borderId="2" xfId="0" applyFont="1" applyBorder="1"/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3" fontId="11" fillId="6" borderId="1" xfId="0" applyNumberFormat="1" applyFont="1" applyFill="1" applyBorder="1" applyAlignment="1">
      <alignment horizontal="center" vertical="center"/>
    </xf>
    <xf numFmtId="1" fontId="11" fillId="16" borderId="1" xfId="0" applyNumberFormat="1" applyFont="1" applyFill="1" applyBorder="1" applyAlignment="1">
      <alignment horizontal="center" vertical="center"/>
    </xf>
    <xf numFmtId="1" fontId="11" fillId="16" borderId="1" xfId="0" applyNumberFormat="1" applyFont="1" applyFill="1" applyBorder="1" applyAlignment="1">
      <alignment horizontal="center" vertical="center" wrapText="1"/>
    </xf>
    <xf numFmtId="3" fontId="4" fillId="7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/>
    </xf>
    <xf numFmtId="0" fontId="9" fillId="13" borderId="3" xfId="0" applyFont="1" applyFill="1" applyBorder="1" applyAlignment="1">
      <alignment horizontal="center" vertical="center"/>
    </xf>
    <xf numFmtId="3" fontId="15" fillId="14" borderId="1" xfId="0" applyNumberFormat="1" applyFont="1" applyFill="1" applyBorder="1" applyAlignment="1">
      <alignment horizontal="center" vertical="center"/>
    </xf>
    <xf numFmtId="3" fontId="15" fillId="14" borderId="1" xfId="0" applyNumberFormat="1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center" vertical="center"/>
    </xf>
    <xf numFmtId="164" fontId="9" fillId="13" borderId="1" xfId="0" applyNumberFormat="1" applyFont="1" applyFill="1" applyBorder="1" applyAlignment="1">
      <alignment horizontal="center" vertical="center"/>
    </xf>
    <xf numFmtId="0" fontId="9" fillId="13" borderId="1" xfId="0" applyFont="1" applyFill="1" applyBorder="1" applyAlignment="1">
      <alignment horizontal="center" vertical="center"/>
    </xf>
    <xf numFmtId="0" fontId="9" fillId="13" borderId="11" xfId="0" applyFont="1" applyFill="1" applyBorder="1" applyAlignment="1">
      <alignment horizontal="center" vertical="center" wrapText="1"/>
    </xf>
    <xf numFmtId="0" fontId="5" fillId="14" borderId="1" xfId="0" applyFont="1" applyFill="1" applyBorder="1" applyAlignment="1">
      <alignment horizontal="center" vertical="center" wrapText="1"/>
    </xf>
    <xf numFmtId="1" fontId="4" fillId="14" borderId="1" xfId="0" applyNumberFormat="1" applyFont="1" applyFill="1" applyBorder="1" applyAlignment="1">
      <alignment horizontal="center" vertical="center" wrapText="1"/>
    </xf>
    <xf numFmtId="49" fontId="4" fillId="13" borderId="1" xfId="0" quotePrefix="1" applyNumberFormat="1" applyFont="1" applyFill="1" applyBorder="1" applyAlignment="1">
      <alignment horizontal="center" vertical="center" wrapText="1"/>
    </xf>
    <xf numFmtId="164" fontId="9" fillId="15" borderId="1" xfId="0" applyNumberFormat="1" applyFont="1" applyFill="1" applyBorder="1" applyAlignment="1">
      <alignment horizontal="center" vertical="center" wrapText="1"/>
    </xf>
    <xf numFmtId="0" fontId="0" fillId="13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right"/>
    </xf>
    <xf numFmtId="0" fontId="3" fillId="0" borderId="11" xfId="0" applyFont="1" applyBorder="1" applyAlignment="1">
      <alignment horizontal="right"/>
    </xf>
    <xf numFmtId="0" fontId="7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right"/>
    </xf>
    <xf numFmtId="3" fontId="7" fillId="11" borderId="1" xfId="0" applyNumberFormat="1" applyFont="1" applyFill="1" applyBorder="1" applyAlignment="1">
      <alignment horizontal="center" vertical="center"/>
    </xf>
    <xf numFmtId="3" fontId="14" fillId="11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3" fontId="2" fillId="0" borderId="0" xfId="0" applyNumberFormat="1" applyFont="1"/>
    <xf numFmtId="0" fontId="5" fillId="0" borderId="0" xfId="0" applyFont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1" fontId="16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164" fontId="16" fillId="0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49" fontId="10" fillId="13" borderId="1" xfId="0" applyNumberFormat="1" applyFont="1" applyFill="1" applyBorder="1" applyAlignment="1">
      <alignment horizontal="center" vertical="center" wrapText="1"/>
    </xf>
  </cellXfs>
  <cellStyles count="5">
    <cellStyle name="Normalny" xfId="0" builtinId="0"/>
    <cellStyle name="Normalny 2" xfId="4"/>
    <cellStyle name="Tekst objaśnienia" xfId="1" builtinId="53" customBuiltin="1"/>
    <cellStyle name="Tekst objaśnienia 2" xfId="3"/>
    <cellStyle name="Walutowy 2" xfId="2"/>
  </cellStyles>
  <dxfs count="0"/>
  <tableStyles count="0" defaultTableStyle="TableStyleMedium9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D9D9D9"/>
      <rgbColor rgb="FF808080"/>
      <rgbColor rgb="FF9999FF"/>
      <rgbColor rgb="FF993366"/>
      <rgbColor rgb="FFFFFFCC"/>
      <rgbColor rgb="FFDCE6F2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DDDDD"/>
      <rgbColor rgb="FFCCFFCC"/>
      <rgbColor rgb="FFFFFF99"/>
      <rgbColor rgb="FF95B3D7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4F81BD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3"/>
  <sheetViews>
    <sheetView tabSelected="1" view="pageBreakPreview" topLeftCell="G1" zoomScale="78" zoomScaleNormal="78" zoomScaleSheetLayoutView="78" zoomScalePageLayoutView="80" workbookViewId="0">
      <selection activeCell="AF6" sqref="AF6"/>
    </sheetView>
  </sheetViews>
  <sheetFormatPr defaultColWidth="11.5703125" defaultRowHeight="12.75" x14ac:dyDescent="0.2"/>
  <cols>
    <col min="1" max="1" width="4.85546875" style="1" customWidth="1"/>
    <col min="2" max="2" width="20.140625" style="2" customWidth="1"/>
    <col min="3" max="3" width="13.42578125" style="2" customWidth="1"/>
    <col min="4" max="4" width="12" style="2" customWidth="1"/>
    <col min="5" max="5" width="17.5703125" style="2" customWidth="1"/>
    <col min="6" max="6" width="15.7109375" style="3" customWidth="1"/>
    <col min="7" max="7" width="13.42578125" style="3" customWidth="1"/>
    <col min="8" max="8" width="13.28515625" style="3" customWidth="1"/>
    <col min="9" max="9" width="11.140625" style="2" customWidth="1"/>
    <col min="10" max="10" width="15.140625" style="48" customWidth="1"/>
    <col min="11" max="11" width="13.28515625" style="4" customWidth="1"/>
    <col min="12" max="12" width="10.7109375" style="2" customWidth="1"/>
    <col min="13" max="21" width="11" style="5" customWidth="1"/>
    <col min="22" max="24" width="11" style="2" customWidth="1"/>
    <col min="25" max="25" width="13.7109375" style="2" customWidth="1"/>
    <col min="26" max="26" width="12.28515625" style="2" customWidth="1"/>
    <col min="27" max="27" width="9.85546875" style="2" customWidth="1"/>
    <col min="28" max="28" width="10.7109375" style="2" customWidth="1"/>
    <col min="29" max="29" width="10" style="2" customWidth="1"/>
    <col min="30" max="30" width="11.5703125" style="2" customWidth="1"/>
    <col min="31" max="31" width="12.28515625" style="2" customWidth="1"/>
    <col min="32" max="32" width="10.5703125" style="2" customWidth="1"/>
    <col min="33" max="33" width="9.85546875" style="2" customWidth="1"/>
    <col min="34" max="34" width="8.7109375" style="2" customWidth="1"/>
    <col min="35" max="35" width="8.28515625" style="2" customWidth="1"/>
    <col min="36" max="16384" width="11.5703125" style="14"/>
  </cols>
  <sheetData>
    <row r="1" spans="1:35" ht="35.25" customHeight="1" x14ac:dyDescent="0.2">
      <c r="A1" s="47" t="s">
        <v>0</v>
      </c>
      <c r="G1" s="102" t="s">
        <v>67</v>
      </c>
      <c r="H1" s="102"/>
      <c r="I1" s="102"/>
      <c r="AD1" s="101" t="s">
        <v>66</v>
      </c>
      <c r="AE1" s="101"/>
      <c r="AF1" s="101"/>
      <c r="AG1" s="101"/>
    </row>
    <row r="2" spans="1:35" ht="16.5" customHeight="1" x14ac:dyDescent="0.2">
      <c r="A2" s="49"/>
      <c r="B2" s="50"/>
      <c r="C2" s="50"/>
      <c r="D2" s="50"/>
      <c r="E2" s="50"/>
      <c r="F2" s="51"/>
      <c r="G2" s="51"/>
      <c r="H2" s="51"/>
    </row>
    <row r="3" spans="1:35" ht="16.5" customHeight="1" thickBot="1" x14ac:dyDescent="0.25">
      <c r="A3" s="6"/>
      <c r="B3" s="52"/>
      <c r="C3" s="52"/>
      <c r="D3" s="52"/>
      <c r="E3" s="52"/>
      <c r="F3" s="53"/>
      <c r="G3" s="53"/>
      <c r="H3" s="53"/>
      <c r="I3" s="7"/>
      <c r="J3" s="54"/>
      <c r="K3" s="8"/>
      <c r="L3" s="7"/>
      <c r="M3" s="100" t="s">
        <v>30</v>
      </c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55"/>
      <c r="Z3" s="56"/>
      <c r="AA3" s="56"/>
      <c r="AB3" s="7"/>
      <c r="AC3" s="7"/>
      <c r="AD3" s="7"/>
      <c r="AE3" s="7"/>
      <c r="AF3" s="7"/>
      <c r="AG3" s="7"/>
      <c r="AH3" s="7"/>
      <c r="AI3" s="7"/>
    </row>
    <row r="4" spans="1:35" s="58" customFormat="1" ht="92.25" customHeight="1" thickBot="1" x14ac:dyDescent="0.25">
      <c r="A4" s="57" t="s">
        <v>1</v>
      </c>
      <c r="B4" s="15" t="s">
        <v>31</v>
      </c>
      <c r="C4" s="16" t="s">
        <v>32</v>
      </c>
      <c r="D4" s="17" t="s">
        <v>33</v>
      </c>
      <c r="E4" s="15" t="s">
        <v>65</v>
      </c>
      <c r="F4" s="18" t="s">
        <v>2</v>
      </c>
      <c r="G4" s="13" t="s">
        <v>34</v>
      </c>
      <c r="H4" s="19" t="s">
        <v>3</v>
      </c>
      <c r="I4" s="19" t="s">
        <v>4</v>
      </c>
      <c r="J4" s="20" t="s">
        <v>35</v>
      </c>
      <c r="K4" s="91" t="s">
        <v>59</v>
      </c>
      <c r="L4" s="91" t="s">
        <v>36</v>
      </c>
      <c r="M4" s="9" t="s">
        <v>17</v>
      </c>
      <c r="N4" s="9" t="s">
        <v>18</v>
      </c>
      <c r="O4" s="9" t="s">
        <v>19</v>
      </c>
      <c r="P4" s="9" t="s">
        <v>20</v>
      </c>
      <c r="Q4" s="9" t="s">
        <v>21</v>
      </c>
      <c r="R4" s="9" t="s">
        <v>22</v>
      </c>
      <c r="S4" s="9" t="s">
        <v>23</v>
      </c>
      <c r="T4" s="9" t="s">
        <v>24</v>
      </c>
      <c r="U4" s="9" t="s">
        <v>25</v>
      </c>
      <c r="V4" s="9" t="s">
        <v>26</v>
      </c>
      <c r="W4" s="9" t="s">
        <v>27</v>
      </c>
      <c r="X4" s="9" t="s">
        <v>28</v>
      </c>
      <c r="Y4" s="10" t="s">
        <v>5</v>
      </c>
      <c r="Z4" s="13" t="s">
        <v>6</v>
      </c>
      <c r="AA4" s="13" t="s">
        <v>50</v>
      </c>
      <c r="AB4" s="13" t="s">
        <v>7</v>
      </c>
      <c r="AC4" s="13" t="s">
        <v>50</v>
      </c>
      <c r="AD4" s="11" t="s">
        <v>8</v>
      </c>
      <c r="AE4" s="11" t="s">
        <v>51</v>
      </c>
      <c r="AF4" s="11" t="s">
        <v>9</v>
      </c>
      <c r="AG4" s="11" t="s">
        <v>10</v>
      </c>
      <c r="AH4" s="11" t="s">
        <v>11</v>
      </c>
      <c r="AI4" s="11" t="s">
        <v>12</v>
      </c>
    </row>
    <row r="5" spans="1:35" ht="131.25" customHeight="1" x14ac:dyDescent="0.2">
      <c r="A5" s="59">
        <v>1</v>
      </c>
      <c r="B5" s="21" t="s">
        <v>37</v>
      </c>
      <c r="C5" s="22" t="s">
        <v>38</v>
      </c>
      <c r="D5" s="23">
        <v>931934934</v>
      </c>
      <c r="E5" s="24" t="s">
        <v>62</v>
      </c>
      <c r="F5" s="26" t="s">
        <v>39</v>
      </c>
      <c r="G5" s="97" t="s">
        <v>58</v>
      </c>
      <c r="H5" s="27" t="s">
        <v>40</v>
      </c>
      <c r="I5" s="27" t="s">
        <v>13</v>
      </c>
      <c r="J5" s="28" t="s">
        <v>41</v>
      </c>
      <c r="K5" s="92" t="s">
        <v>60</v>
      </c>
      <c r="L5" s="93">
        <v>516</v>
      </c>
      <c r="M5" s="60">
        <v>150000</v>
      </c>
      <c r="N5" s="60">
        <v>70000</v>
      </c>
      <c r="O5" s="60">
        <v>90000</v>
      </c>
      <c r="P5" s="60">
        <v>90000</v>
      </c>
      <c r="Q5" s="60">
        <v>120000</v>
      </c>
      <c r="R5" s="60">
        <v>180000</v>
      </c>
      <c r="S5" s="60">
        <v>200000</v>
      </c>
      <c r="T5" s="60">
        <v>240000</v>
      </c>
      <c r="U5" s="60">
        <v>250000</v>
      </c>
      <c r="V5" s="61">
        <v>230000</v>
      </c>
      <c r="W5" s="62">
        <v>200000</v>
      </c>
      <c r="X5" s="29">
        <v>160000</v>
      </c>
      <c r="Y5" s="63">
        <f>SUM(M5:X5)</f>
        <v>1980000</v>
      </c>
      <c r="Z5" s="12" t="s">
        <v>52</v>
      </c>
      <c r="AA5" s="12" t="s">
        <v>53</v>
      </c>
      <c r="AB5" s="12" t="s">
        <v>52</v>
      </c>
      <c r="AC5" s="12" t="s">
        <v>53</v>
      </c>
      <c r="AD5" s="13" t="s">
        <v>64</v>
      </c>
      <c r="AE5" s="64" t="s">
        <v>54</v>
      </c>
      <c r="AF5" s="99" t="s">
        <v>68</v>
      </c>
      <c r="AG5" s="13" t="s">
        <v>29</v>
      </c>
      <c r="AH5" s="65" t="s">
        <v>55</v>
      </c>
      <c r="AI5" s="66" t="s">
        <v>15</v>
      </c>
    </row>
    <row r="6" spans="1:35" ht="30.75" customHeight="1" x14ac:dyDescent="0.2">
      <c r="A6" s="67"/>
      <c r="B6" s="30"/>
      <c r="C6" s="31"/>
      <c r="D6" s="32"/>
      <c r="E6" s="30"/>
      <c r="F6" s="33"/>
      <c r="G6" s="103"/>
      <c r="H6" s="34"/>
      <c r="I6" s="35" t="s">
        <v>16</v>
      </c>
      <c r="J6" s="36" t="s">
        <v>42</v>
      </c>
      <c r="K6" s="94"/>
      <c r="L6" s="95"/>
      <c r="M6" s="68">
        <f>SUM(M5)</f>
        <v>150000</v>
      </c>
      <c r="N6" s="68">
        <f t="shared" ref="N6:X6" si="0">SUM(N5)</f>
        <v>70000</v>
      </c>
      <c r="O6" s="68">
        <f t="shared" si="0"/>
        <v>90000</v>
      </c>
      <c r="P6" s="68">
        <f t="shared" si="0"/>
        <v>90000</v>
      </c>
      <c r="Q6" s="68">
        <f t="shared" si="0"/>
        <v>120000</v>
      </c>
      <c r="R6" s="68">
        <f t="shared" si="0"/>
        <v>180000</v>
      </c>
      <c r="S6" s="68">
        <f t="shared" si="0"/>
        <v>200000</v>
      </c>
      <c r="T6" s="68">
        <f t="shared" si="0"/>
        <v>240000</v>
      </c>
      <c r="U6" s="68">
        <f t="shared" si="0"/>
        <v>250000</v>
      </c>
      <c r="V6" s="68">
        <f t="shared" si="0"/>
        <v>230000</v>
      </c>
      <c r="W6" s="68">
        <f t="shared" si="0"/>
        <v>200000</v>
      </c>
      <c r="X6" s="68">
        <f t="shared" si="0"/>
        <v>160000</v>
      </c>
      <c r="Y6" s="69">
        <f>SUM(Y5)</f>
        <v>1980000</v>
      </c>
      <c r="Z6" s="70"/>
      <c r="AA6" s="70"/>
      <c r="AB6" s="71"/>
      <c r="AC6" s="70"/>
      <c r="AD6" s="70"/>
      <c r="AE6" s="70"/>
      <c r="AF6" s="70"/>
      <c r="AG6" s="70"/>
      <c r="AH6" s="70"/>
      <c r="AI6" s="72"/>
    </row>
    <row r="7" spans="1:35" ht="131.25" customHeight="1" x14ac:dyDescent="0.2">
      <c r="A7" s="59">
        <v>2</v>
      </c>
      <c r="B7" s="38" t="s">
        <v>37</v>
      </c>
      <c r="C7" s="39" t="s">
        <v>38</v>
      </c>
      <c r="D7" s="25">
        <v>931934934</v>
      </c>
      <c r="E7" s="24" t="s">
        <v>62</v>
      </c>
      <c r="F7" s="26" t="s">
        <v>63</v>
      </c>
      <c r="G7" s="98">
        <v>5462500032</v>
      </c>
      <c r="H7" s="27" t="s">
        <v>43</v>
      </c>
      <c r="I7" s="40" t="s">
        <v>44</v>
      </c>
      <c r="J7" s="41" t="s">
        <v>45</v>
      </c>
      <c r="K7" s="92" t="s">
        <v>61</v>
      </c>
      <c r="L7" s="96" t="s">
        <v>46</v>
      </c>
      <c r="M7" s="60">
        <v>14070</v>
      </c>
      <c r="N7" s="60">
        <v>12990</v>
      </c>
      <c r="O7" s="60">
        <v>16440</v>
      </c>
      <c r="P7" s="60">
        <v>15630</v>
      </c>
      <c r="Q7" s="60">
        <v>13800</v>
      </c>
      <c r="R7" s="60">
        <v>14590</v>
      </c>
      <c r="S7" s="60">
        <v>20380</v>
      </c>
      <c r="T7" s="60">
        <v>19430</v>
      </c>
      <c r="U7" s="60">
        <v>19310</v>
      </c>
      <c r="V7" s="62">
        <v>16310</v>
      </c>
      <c r="W7" s="62">
        <v>13700</v>
      </c>
      <c r="X7" s="29">
        <v>13230</v>
      </c>
      <c r="Y7" s="63">
        <f>SUM(M7:X7)</f>
        <v>189880</v>
      </c>
      <c r="Z7" s="12" t="s">
        <v>52</v>
      </c>
      <c r="AA7" s="12" t="s">
        <v>53</v>
      </c>
      <c r="AB7" s="12" t="s">
        <v>52</v>
      </c>
      <c r="AC7" s="12" t="s">
        <v>53</v>
      </c>
      <c r="AD7" s="13" t="s">
        <v>64</v>
      </c>
      <c r="AE7" s="13" t="s">
        <v>54</v>
      </c>
      <c r="AF7" s="99" t="s">
        <v>68</v>
      </c>
      <c r="AG7" s="13" t="s">
        <v>29</v>
      </c>
      <c r="AH7" s="65" t="s">
        <v>55</v>
      </c>
      <c r="AI7" s="66" t="s">
        <v>15</v>
      </c>
    </row>
    <row r="8" spans="1:35" ht="131.25" customHeight="1" thickBot="1" x14ac:dyDescent="0.25">
      <c r="A8" s="59">
        <v>3</v>
      </c>
      <c r="B8" s="42" t="s">
        <v>37</v>
      </c>
      <c r="C8" s="43" t="s">
        <v>38</v>
      </c>
      <c r="D8" s="44">
        <v>931934934</v>
      </c>
      <c r="E8" s="24" t="s">
        <v>62</v>
      </c>
      <c r="F8" s="26" t="s">
        <v>47</v>
      </c>
      <c r="G8" s="98">
        <v>5462500005</v>
      </c>
      <c r="H8" s="27" t="s">
        <v>48</v>
      </c>
      <c r="I8" s="45" t="s">
        <v>13</v>
      </c>
      <c r="J8" s="46" t="s">
        <v>49</v>
      </c>
      <c r="K8" s="92" t="s">
        <v>61</v>
      </c>
      <c r="L8" s="96" t="s">
        <v>46</v>
      </c>
      <c r="M8" s="29">
        <v>3930</v>
      </c>
      <c r="N8" s="29">
        <v>1760</v>
      </c>
      <c r="O8" s="29">
        <v>1650</v>
      </c>
      <c r="P8" s="29">
        <v>1660</v>
      </c>
      <c r="Q8" s="29">
        <v>3340</v>
      </c>
      <c r="R8" s="29">
        <v>9600</v>
      </c>
      <c r="S8" s="29">
        <v>15760</v>
      </c>
      <c r="T8" s="29">
        <v>24670</v>
      </c>
      <c r="U8" s="29">
        <v>26770</v>
      </c>
      <c r="V8" s="62">
        <v>18700</v>
      </c>
      <c r="W8" s="29">
        <v>15780</v>
      </c>
      <c r="X8" s="29">
        <v>5760</v>
      </c>
      <c r="Y8" s="63">
        <f>SUM(M8:X8)</f>
        <v>129380</v>
      </c>
      <c r="Z8" s="12" t="s">
        <v>14</v>
      </c>
      <c r="AA8" s="12" t="s">
        <v>53</v>
      </c>
      <c r="AB8" s="12" t="s">
        <v>14</v>
      </c>
      <c r="AC8" s="12" t="s">
        <v>53</v>
      </c>
      <c r="AD8" s="13" t="s">
        <v>64</v>
      </c>
      <c r="AE8" s="64" t="s">
        <v>54</v>
      </c>
      <c r="AF8" s="99" t="s">
        <v>68</v>
      </c>
      <c r="AG8" s="13" t="s">
        <v>29</v>
      </c>
      <c r="AH8" s="65" t="s">
        <v>55</v>
      </c>
      <c r="AI8" s="66" t="s">
        <v>15</v>
      </c>
    </row>
    <row r="9" spans="1:35" ht="24.75" customHeight="1" x14ac:dyDescent="0.2">
      <c r="A9" s="73"/>
      <c r="B9" s="74"/>
      <c r="C9" s="74"/>
      <c r="D9" s="74"/>
      <c r="E9" s="74"/>
      <c r="F9" s="31"/>
      <c r="G9" s="31"/>
      <c r="H9" s="75"/>
      <c r="I9" s="76" t="s">
        <v>16</v>
      </c>
      <c r="J9" s="77" t="s">
        <v>56</v>
      </c>
      <c r="K9" s="37"/>
      <c r="L9" s="78"/>
      <c r="M9" s="68">
        <f>SUM(M7:M8)</f>
        <v>18000</v>
      </c>
      <c r="N9" s="68">
        <f t="shared" ref="N9:X9" si="1">SUM(N7:N8)</f>
        <v>14750</v>
      </c>
      <c r="O9" s="68">
        <f t="shared" si="1"/>
        <v>18090</v>
      </c>
      <c r="P9" s="68">
        <f t="shared" si="1"/>
        <v>17290</v>
      </c>
      <c r="Q9" s="68">
        <f t="shared" si="1"/>
        <v>17140</v>
      </c>
      <c r="R9" s="68">
        <f t="shared" si="1"/>
        <v>24190</v>
      </c>
      <c r="S9" s="68">
        <f t="shared" si="1"/>
        <v>36140</v>
      </c>
      <c r="T9" s="68">
        <f t="shared" si="1"/>
        <v>44100</v>
      </c>
      <c r="U9" s="68">
        <f t="shared" si="1"/>
        <v>46080</v>
      </c>
      <c r="V9" s="68">
        <f t="shared" si="1"/>
        <v>35010</v>
      </c>
      <c r="W9" s="68">
        <f t="shared" si="1"/>
        <v>29480</v>
      </c>
      <c r="X9" s="68">
        <f t="shared" si="1"/>
        <v>18990</v>
      </c>
      <c r="Y9" s="69">
        <f>SUM(Y7:Y8)</f>
        <v>319260</v>
      </c>
      <c r="Z9" s="79"/>
      <c r="AA9" s="79"/>
      <c r="AB9" s="71"/>
      <c r="AC9" s="71"/>
      <c r="AD9" s="70"/>
      <c r="AE9" s="70"/>
      <c r="AF9" s="70"/>
      <c r="AG9" s="70"/>
      <c r="AH9" s="70"/>
      <c r="AI9" s="72"/>
    </row>
    <row r="10" spans="1:35" ht="22.5" customHeight="1" x14ac:dyDescent="0.2">
      <c r="A10" s="80"/>
      <c r="B10" s="81"/>
      <c r="C10" s="81"/>
      <c r="D10" s="81"/>
      <c r="E10" s="81"/>
      <c r="F10" s="81"/>
      <c r="G10" s="80"/>
      <c r="H10" s="80"/>
      <c r="I10" s="82" t="s">
        <v>57</v>
      </c>
      <c r="J10" s="83"/>
      <c r="K10" s="80"/>
      <c r="L10" s="80"/>
      <c r="M10" s="84">
        <f>M6+M9</f>
        <v>168000</v>
      </c>
      <c r="N10" s="84">
        <f t="shared" ref="N10:X10" si="2">N6+N9</f>
        <v>84750</v>
      </c>
      <c r="O10" s="84">
        <f t="shared" si="2"/>
        <v>108090</v>
      </c>
      <c r="P10" s="84">
        <f t="shared" si="2"/>
        <v>107290</v>
      </c>
      <c r="Q10" s="84">
        <f t="shared" si="2"/>
        <v>137140</v>
      </c>
      <c r="R10" s="84">
        <f t="shared" si="2"/>
        <v>204190</v>
      </c>
      <c r="S10" s="84">
        <f t="shared" si="2"/>
        <v>236140</v>
      </c>
      <c r="T10" s="84">
        <f t="shared" si="2"/>
        <v>284100</v>
      </c>
      <c r="U10" s="84">
        <f t="shared" si="2"/>
        <v>296080</v>
      </c>
      <c r="V10" s="84">
        <f t="shared" si="2"/>
        <v>265010</v>
      </c>
      <c r="W10" s="84">
        <f t="shared" si="2"/>
        <v>229480</v>
      </c>
      <c r="X10" s="84">
        <f t="shared" si="2"/>
        <v>178990</v>
      </c>
      <c r="Y10" s="85">
        <f>Y6+Y9</f>
        <v>2299260</v>
      </c>
      <c r="Z10" s="86"/>
      <c r="AA10" s="86"/>
      <c r="AB10" s="87"/>
      <c r="AC10" s="87"/>
      <c r="AD10" s="87"/>
      <c r="AE10" s="87"/>
      <c r="AF10" s="87"/>
      <c r="AG10" s="87"/>
      <c r="AH10" s="87"/>
      <c r="AI10" s="87"/>
    </row>
    <row r="11" spans="1:35" x14ac:dyDescent="0.2">
      <c r="B11" s="88"/>
      <c r="C11" s="88"/>
      <c r="D11" s="88"/>
      <c r="E11" s="88"/>
      <c r="X11" s="89"/>
      <c r="Y11" s="89"/>
    </row>
    <row r="12" spans="1:35" ht="64.5" customHeight="1" x14ac:dyDescent="0.2"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</row>
    <row r="13" spans="1:35" x14ac:dyDescent="0.2">
      <c r="X13" s="89"/>
      <c r="Y13" s="89"/>
    </row>
  </sheetData>
  <sheetProtection selectLockedCells="1" selectUnlockedCells="1"/>
  <mergeCells count="3">
    <mergeCell ref="M3:X3"/>
    <mergeCell ref="AD1:AG1"/>
    <mergeCell ref="G1:I1"/>
  </mergeCells>
  <printOptions horizontalCentered="1" verticalCentered="1"/>
  <pageMargins left="0.19685039370078741" right="0.11811023622047245" top="0.35433070866141736" bottom="0.35433070866141736" header="0.31496062992125984" footer="0.31496062992125984"/>
  <pageSetup paperSize="8" scale="51" fitToHeight="0" orientation="landscape" useFirstPageNumber="1" r:id="rId1"/>
  <headerFooter alignWithMargins="0">
    <oddHeader>&amp;C&amp;"Arial,Pogrubiony"&amp;14Lista obiektów Zamawiającego&amp;R&amp;"Verdana,Pogrubiona kursywa"&amp;8Załącznik nr 5 do SIWZ&amp;"Verdana,Kursywa"&amp;K000000
Załącznik nr 1 do umowy nr .......................</oddHeader>
    <oddFooter>&amp;CStrona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wykaz obiektów zamawiającego ok</vt:lpstr>
      <vt:lpstr>'wykaz obiektów zamawiającego ok'!Obszar_wydruku</vt:lpstr>
    </vt:vector>
  </TitlesOfParts>
  <Company>UM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Ania Szadkowska</cp:lastModifiedBy>
  <cp:revision>1</cp:revision>
  <cp:lastPrinted>2020-03-13T13:00:21Z</cp:lastPrinted>
  <dcterms:created xsi:type="dcterms:W3CDTF">2013-10-01T16:40:41Z</dcterms:created>
  <dcterms:modified xsi:type="dcterms:W3CDTF">2020-12-28T11:49:35Z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UM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